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SFP\National Tuna Longline FIP\Fishery Progress\Indonesia - National Tuna LL\Update June 2020\"/>
    </mc:Choice>
  </mc:AlternateContent>
  <xr:revisionPtr revIDLastSave="0" documentId="8_{9DA319A0-98BC-4CD8-B435-A108FA7388C0}" xr6:coauthVersionLast="36" xr6:coauthVersionMax="36" xr10:uidLastSave="{00000000-0000-0000-0000-000000000000}"/>
  <bookViews>
    <workbookView xWindow="0" yWindow="0" windowWidth="20490" windowHeight="7695" activeTab="1" xr2:uid="{00000000-000D-0000-FFFF-FFFF00000000}"/>
  </bookViews>
  <sheets>
    <sheet name="Sept - Dec 2019" sheetId="1" r:id="rId1"/>
    <sheet name="Jan - May 2020" sheetId="2" r:id="rId2"/>
  </sheets>
  <calcPr calcId="191029"/>
</workbook>
</file>

<file path=xl/calcChain.xml><?xml version="1.0" encoding="utf-8"?>
<calcChain xmlns="http://schemas.openxmlformats.org/spreadsheetml/2006/main">
  <c r="E78" i="2" l="1"/>
  <c r="D78" i="2"/>
  <c r="G46" i="2"/>
  <c r="F46" i="2"/>
  <c r="G45" i="2"/>
  <c r="F45" i="2"/>
  <c r="E45" i="2"/>
  <c r="D45" i="2"/>
  <c r="G28" i="2"/>
  <c r="F28" i="2"/>
  <c r="G27" i="2"/>
  <c r="F27" i="2"/>
  <c r="E27" i="2"/>
  <c r="D27" i="2"/>
  <c r="G13" i="2"/>
  <c r="F13" i="2"/>
  <c r="G12" i="2"/>
  <c r="F12" i="2"/>
  <c r="E14" i="1" l="1"/>
  <c r="E35" i="1"/>
  <c r="D35" i="1"/>
  <c r="D14" i="1" l="1"/>
  <c r="E56" i="1" l="1"/>
  <c r="D56" i="1"/>
  <c r="E80" i="1" l="1"/>
  <c r="E82" i="1" s="1"/>
  <c r="D80" i="1"/>
  <c r="D82" i="1" s="1"/>
  <c r="G81" i="1"/>
  <c r="G80" i="1"/>
  <c r="F81" i="1"/>
  <c r="F80" i="1"/>
  <c r="G57" i="1" l="1"/>
  <c r="F57" i="1"/>
  <c r="G56" i="1"/>
  <c r="F56" i="1"/>
  <c r="G36" i="1" l="1"/>
  <c r="G35" i="1"/>
  <c r="F36" i="1"/>
  <c r="F35" i="1"/>
  <c r="G15" i="1"/>
  <c r="G83" i="1" s="1"/>
  <c r="G14" i="1"/>
  <c r="G82" i="1" s="1"/>
  <c r="F15" i="1"/>
  <c r="F83" i="1" s="1"/>
  <c r="F14" i="1"/>
  <c r="F82" i="1" s="1"/>
</calcChain>
</file>

<file path=xl/sharedStrings.xml><?xml version="1.0" encoding="utf-8"?>
<sst xmlns="http://schemas.openxmlformats.org/spreadsheetml/2006/main" count="248" uniqueCount="52">
  <si>
    <t>No</t>
  </si>
  <si>
    <t>Tuna Sirip Kuning</t>
  </si>
  <si>
    <t>Tuna Mata Besar</t>
  </si>
  <si>
    <t>18 Kapal</t>
  </si>
  <si>
    <t>Vol (Kg)</t>
  </si>
  <si>
    <t>Ind (ekor)</t>
  </si>
  <si>
    <t>14 Kapal</t>
  </si>
  <si>
    <t>15 Kapal</t>
  </si>
  <si>
    <t>7 Kapal</t>
  </si>
  <si>
    <t>17 Kapal</t>
  </si>
  <si>
    <t>13 Kapal</t>
  </si>
  <si>
    <t>12 Kapal</t>
  </si>
  <si>
    <t>10 Kapal</t>
  </si>
  <si>
    <t>Total September 2019</t>
  </si>
  <si>
    <t>Total Oktober 2019</t>
  </si>
  <si>
    <t>54 Kapal</t>
  </si>
  <si>
    <t>RINGKASAN KEGIATAN PENDATAAN IKAN TUNA LONG LINE</t>
  </si>
  <si>
    <t>8 Kapal</t>
  </si>
  <si>
    <t>5 Kapal</t>
  </si>
  <si>
    <t>11 Kapal</t>
  </si>
  <si>
    <t>Total November 2019</t>
  </si>
  <si>
    <t>9 Kapal</t>
  </si>
  <si>
    <t>4 Kapal</t>
  </si>
  <si>
    <t>Total Desember 2019</t>
  </si>
  <si>
    <t>62 Kapal</t>
  </si>
  <si>
    <t>46 Kapal</t>
  </si>
  <si>
    <t>TOTAL TAHUN 2019</t>
  </si>
  <si>
    <t>216 Kapal</t>
  </si>
  <si>
    <t>Landing Port/place</t>
  </si>
  <si>
    <t># vessels</t>
  </si>
  <si>
    <t>fishing vessel</t>
  </si>
  <si>
    <t># fish measured</t>
  </si>
  <si>
    <t># fish landed</t>
  </si>
  <si>
    <t>Species</t>
  </si>
  <si>
    <t>Date of sampling</t>
  </si>
  <si>
    <t>Ambon</t>
  </si>
  <si>
    <t xml:space="preserve">Ambon </t>
  </si>
  <si>
    <t>19 Kapal</t>
  </si>
  <si>
    <t>Total Januari 2020</t>
  </si>
  <si>
    <t>33 Kapal</t>
  </si>
  <si>
    <t>16 Kapal</t>
  </si>
  <si>
    <t>Total Februari 2020</t>
  </si>
  <si>
    <t>55 Kapal</t>
  </si>
  <si>
    <t>Total Maret 2020</t>
  </si>
  <si>
    <t>51 Kapal</t>
  </si>
  <si>
    <t>Total April 2020</t>
  </si>
  <si>
    <t>20 Kapal</t>
  </si>
  <si>
    <t>3 Kapal</t>
  </si>
  <si>
    <t>Total MEI 2020</t>
  </si>
  <si>
    <t>99 Kapal</t>
  </si>
  <si>
    <t>Data collection</t>
  </si>
  <si>
    <t>Fishing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</si>
</sst>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4" borderId="1" xfId="0" applyFill="1" applyBorder="1"/>
    <xf numFmtId="164" fontId="0" fillId="4" borderId="1" xfId="0" applyNumberForma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2" fillId="0" borderId="0" xfId="0" applyFont="1"/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zoomScale="90" zoomScaleNormal="9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H4" sqref="H4"/>
    </sheetView>
  </sheetViews>
  <sheetFormatPr defaultRowHeight="15" x14ac:dyDescent="0.25"/>
  <cols>
    <col min="1" max="1" width="7" customWidth="1"/>
    <col min="2" max="2" width="16.42578125" bestFit="1" customWidth="1"/>
    <col min="3" max="3" width="17.7109375" customWidth="1"/>
    <col min="4" max="4" width="14" customWidth="1"/>
    <col min="5" max="5" width="13.28515625" customWidth="1"/>
    <col min="6" max="6" width="14.85546875" customWidth="1"/>
    <col min="7" max="7" width="15.140625" customWidth="1"/>
    <col min="8" max="8" width="22.85546875" bestFit="1" customWidth="1"/>
    <col min="9" max="9" width="35.140625" customWidth="1"/>
  </cols>
  <sheetData>
    <row r="1" spans="1:9" x14ac:dyDescent="0.25">
      <c r="A1" s="53" t="s">
        <v>16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52" t="s">
        <v>0</v>
      </c>
      <c r="B3" s="52" t="s">
        <v>34</v>
      </c>
      <c r="C3" s="52" t="s">
        <v>33</v>
      </c>
      <c r="D3" s="52" t="s">
        <v>32</v>
      </c>
      <c r="E3" s="52"/>
      <c r="F3" s="52" t="s">
        <v>31</v>
      </c>
      <c r="G3" s="52"/>
      <c r="H3" s="4" t="s">
        <v>29</v>
      </c>
      <c r="I3" s="4" t="s">
        <v>28</v>
      </c>
    </row>
    <row r="4" spans="1:9" x14ac:dyDescent="0.25">
      <c r="A4" s="52"/>
      <c r="B4" s="52"/>
      <c r="C4" s="52"/>
      <c r="D4" s="5" t="s">
        <v>4</v>
      </c>
      <c r="E4" s="5" t="s">
        <v>5</v>
      </c>
      <c r="F4" s="5" t="s">
        <v>4</v>
      </c>
      <c r="G4" s="5" t="s">
        <v>5</v>
      </c>
      <c r="H4" s="6" t="s">
        <v>30</v>
      </c>
      <c r="I4" s="6"/>
    </row>
    <row r="5" spans="1:9" x14ac:dyDescent="0.25">
      <c r="A5" s="40">
        <v>1</v>
      </c>
      <c r="B5" s="42">
        <v>43714</v>
      </c>
      <c r="C5" s="7" t="s">
        <v>1</v>
      </c>
      <c r="D5" s="40">
        <v>19632</v>
      </c>
      <c r="E5" s="40">
        <v>504</v>
      </c>
      <c r="F5" s="7">
        <v>3373.4</v>
      </c>
      <c r="G5" s="7">
        <v>76</v>
      </c>
      <c r="H5" s="40" t="s">
        <v>3</v>
      </c>
      <c r="I5" s="44" t="s">
        <v>35</v>
      </c>
    </row>
    <row r="6" spans="1:9" x14ac:dyDescent="0.25">
      <c r="A6" s="41"/>
      <c r="B6" s="43"/>
      <c r="C6" s="7" t="s">
        <v>2</v>
      </c>
      <c r="D6" s="41"/>
      <c r="E6" s="41"/>
      <c r="F6" s="7">
        <v>5317.6</v>
      </c>
      <c r="G6" s="7">
        <v>124</v>
      </c>
      <c r="H6" s="41"/>
      <c r="I6" s="45"/>
    </row>
    <row r="7" spans="1:9" x14ac:dyDescent="0.25">
      <c r="A7" s="40">
        <v>2</v>
      </c>
      <c r="B7" s="42">
        <v>43720</v>
      </c>
      <c r="C7" s="7" t="s">
        <v>1</v>
      </c>
      <c r="D7" s="40">
        <v>3379</v>
      </c>
      <c r="E7" s="40">
        <v>96</v>
      </c>
      <c r="F7" s="8">
        <v>1697</v>
      </c>
      <c r="G7" s="7">
        <v>49</v>
      </c>
      <c r="H7" s="40" t="s">
        <v>6</v>
      </c>
      <c r="I7" s="44" t="s">
        <v>35</v>
      </c>
    </row>
    <row r="8" spans="1:9" x14ac:dyDescent="0.25">
      <c r="A8" s="41"/>
      <c r="B8" s="43"/>
      <c r="C8" s="7" t="s">
        <v>2</v>
      </c>
      <c r="D8" s="41"/>
      <c r="E8" s="41"/>
      <c r="F8" s="8">
        <v>1464</v>
      </c>
      <c r="G8" s="7">
        <v>47</v>
      </c>
      <c r="H8" s="41"/>
      <c r="I8" s="45"/>
    </row>
    <row r="9" spans="1:9" ht="15" customHeight="1" x14ac:dyDescent="0.25">
      <c r="A9" s="40">
        <v>3</v>
      </c>
      <c r="B9" s="42">
        <v>43724</v>
      </c>
      <c r="C9" s="7" t="s">
        <v>1</v>
      </c>
      <c r="D9" s="40">
        <v>2515</v>
      </c>
      <c r="E9" s="40">
        <v>71</v>
      </c>
      <c r="F9" s="8">
        <v>702</v>
      </c>
      <c r="G9" s="7">
        <v>20</v>
      </c>
      <c r="H9" s="40" t="s">
        <v>7</v>
      </c>
      <c r="I9" s="44" t="s">
        <v>36</v>
      </c>
    </row>
    <row r="10" spans="1:9" x14ac:dyDescent="0.25">
      <c r="A10" s="41"/>
      <c r="B10" s="43"/>
      <c r="C10" s="7" t="s">
        <v>2</v>
      </c>
      <c r="D10" s="41"/>
      <c r="E10" s="41"/>
      <c r="F10" s="8">
        <v>1555</v>
      </c>
      <c r="G10" s="7">
        <v>44</v>
      </c>
      <c r="H10" s="41"/>
      <c r="I10" s="45"/>
    </row>
    <row r="11" spans="1:9" s="19" customFormat="1" ht="5.25" customHeight="1" x14ac:dyDescent="0.25">
      <c r="A11" s="18"/>
      <c r="B11" s="20"/>
      <c r="C11" s="18"/>
      <c r="D11" s="26"/>
      <c r="E11" s="26"/>
      <c r="F11" s="18"/>
      <c r="G11" s="18"/>
      <c r="H11" s="18"/>
      <c r="I11" s="18"/>
    </row>
    <row r="12" spans="1:9" ht="15" customHeight="1" x14ac:dyDescent="0.25">
      <c r="A12" s="40">
        <v>4</v>
      </c>
      <c r="B12" s="42">
        <v>43733</v>
      </c>
      <c r="C12" s="7" t="s">
        <v>1</v>
      </c>
      <c r="D12" s="40">
        <v>364</v>
      </c>
      <c r="E12" s="40">
        <v>10</v>
      </c>
      <c r="F12" s="8">
        <v>111</v>
      </c>
      <c r="G12" s="7">
        <v>3</v>
      </c>
      <c r="H12" s="40" t="s">
        <v>8</v>
      </c>
      <c r="I12" s="44" t="s">
        <v>35</v>
      </c>
    </row>
    <row r="13" spans="1:9" x14ac:dyDescent="0.25">
      <c r="A13" s="41"/>
      <c r="B13" s="43"/>
      <c r="C13" s="7" t="s">
        <v>2</v>
      </c>
      <c r="D13" s="41"/>
      <c r="E13" s="41"/>
      <c r="F13" s="8">
        <v>253</v>
      </c>
      <c r="G13" s="7">
        <v>7</v>
      </c>
      <c r="H13" s="41"/>
      <c r="I13" s="45"/>
    </row>
    <row r="14" spans="1:9" s="11" customFormat="1" x14ac:dyDescent="0.25">
      <c r="A14" s="30"/>
      <c r="B14" s="32" t="s">
        <v>13</v>
      </c>
      <c r="C14" s="10" t="s">
        <v>1</v>
      </c>
      <c r="D14" s="30">
        <f>SUM(D5,D7,D9,D12)</f>
        <v>25890</v>
      </c>
      <c r="E14" s="30">
        <f>SUM(E5,E7,E9,E12)</f>
        <v>681</v>
      </c>
      <c r="F14" s="9">
        <f>SUM(F5+F7+F9+F12)</f>
        <v>5883.4</v>
      </c>
      <c r="G14" s="9">
        <f>SUM(G5+G7+G9+G12)</f>
        <v>148</v>
      </c>
      <c r="H14" s="30" t="s">
        <v>15</v>
      </c>
      <c r="I14" s="34" t="s">
        <v>35</v>
      </c>
    </row>
    <row r="15" spans="1:9" s="11" customFormat="1" ht="15.75" customHeight="1" x14ac:dyDescent="0.25">
      <c r="A15" s="31"/>
      <c r="B15" s="33"/>
      <c r="C15" s="10" t="s">
        <v>2</v>
      </c>
      <c r="D15" s="31"/>
      <c r="E15" s="31"/>
      <c r="F15" s="9">
        <f>SUM(F6+F8+F10+F13)</f>
        <v>8589.6</v>
      </c>
      <c r="G15" s="9">
        <f>SUM(G6+G8+G10+G13)</f>
        <v>222</v>
      </c>
      <c r="H15" s="31"/>
      <c r="I15" s="35"/>
    </row>
    <row r="16" spans="1:9" s="17" customFormat="1" ht="6.75" customHeight="1" x14ac:dyDescent="0.25">
      <c r="A16" s="12"/>
      <c r="B16" s="13"/>
      <c r="C16" s="14"/>
      <c r="D16" s="14"/>
      <c r="E16" s="14"/>
      <c r="F16" s="15"/>
      <c r="G16" s="15"/>
      <c r="H16" s="12"/>
      <c r="I16" s="16"/>
    </row>
    <row r="17" spans="1:9" x14ac:dyDescent="0.25">
      <c r="A17" s="40">
        <v>5</v>
      </c>
      <c r="B17" s="42">
        <v>43740</v>
      </c>
      <c r="C17" s="7" t="s">
        <v>1</v>
      </c>
      <c r="D17" s="40">
        <v>7379</v>
      </c>
      <c r="E17" s="40">
        <v>172</v>
      </c>
      <c r="F17" s="7">
        <v>1118.0999999999999</v>
      </c>
      <c r="G17" s="7">
        <v>35</v>
      </c>
      <c r="H17" s="40" t="s">
        <v>9</v>
      </c>
      <c r="I17" s="44" t="s">
        <v>35</v>
      </c>
    </row>
    <row r="18" spans="1:9" x14ac:dyDescent="0.25">
      <c r="A18" s="41"/>
      <c r="B18" s="43"/>
      <c r="C18" s="7" t="s">
        <v>2</v>
      </c>
      <c r="D18" s="41"/>
      <c r="E18" s="41"/>
      <c r="F18" s="7">
        <v>3934.9</v>
      </c>
      <c r="G18" s="7">
        <v>73</v>
      </c>
      <c r="H18" s="41"/>
      <c r="I18" s="45"/>
    </row>
    <row r="19" spans="1:9" ht="6.75" customHeight="1" x14ac:dyDescent="0.25">
      <c r="A19" s="2"/>
      <c r="B19" s="2"/>
      <c r="C19" s="2"/>
      <c r="D19" s="25"/>
      <c r="E19" s="25"/>
      <c r="F19" s="2"/>
      <c r="G19" s="2"/>
      <c r="H19" s="2"/>
      <c r="I19" s="2"/>
    </row>
    <row r="20" spans="1:9" x14ac:dyDescent="0.25">
      <c r="A20" s="40">
        <v>6</v>
      </c>
      <c r="B20" s="42">
        <v>43745</v>
      </c>
      <c r="C20" s="7" t="s">
        <v>1</v>
      </c>
      <c r="D20" s="40">
        <v>9016</v>
      </c>
      <c r="E20" s="40">
        <v>167</v>
      </c>
      <c r="F20" s="8">
        <v>2824.7</v>
      </c>
      <c r="G20" s="7">
        <v>58</v>
      </c>
      <c r="H20" s="40" t="s">
        <v>7</v>
      </c>
      <c r="I20" s="44" t="s">
        <v>35</v>
      </c>
    </row>
    <row r="21" spans="1:9" x14ac:dyDescent="0.25">
      <c r="A21" s="41"/>
      <c r="B21" s="43"/>
      <c r="C21" s="7" t="s">
        <v>2</v>
      </c>
      <c r="D21" s="41"/>
      <c r="E21" s="41"/>
      <c r="F21" s="8">
        <v>3810.9</v>
      </c>
      <c r="G21" s="7">
        <v>67</v>
      </c>
      <c r="H21" s="41"/>
      <c r="I21" s="45"/>
    </row>
    <row r="22" spans="1:9" ht="6.75" customHeight="1" x14ac:dyDescent="0.25">
      <c r="A22" s="2"/>
      <c r="B22" s="3"/>
      <c r="C22" s="2"/>
      <c r="D22" s="25"/>
      <c r="E22" s="25"/>
      <c r="F22" s="2"/>
      <c r="G22" s="2"/>
      <c r="H22" s="2"/>
      <c r="I22" s="2"/>
    </row>
    <row r="23" spans="1:9" x14ac:dyDescent="0.25">
      <c r="A23" s="46">
        <v>7</v>
      </c>
      <c r="B23" s="48">
        <v>43752</v>
      </c>
      <c r="C23" s="18" t="s">
        <v>1</v>
      </c>
      <c r="D23" s="36">
        <v>3756</v>
      </c>
      <c r="E23" s="38">
        <v>77</v>
      </c>
      <c r="F23" s="36"/>
      <c r="G23" s="38"/>
      <c r="H23" s="46" t="s">
        <v>7</v>
      </c>
      <c r="I23" s="50" t="s">
        <v>35</v>
      </c>
    </row>
    <row r="24" spans="1:9" x14ac:dyDescent="0.25">
      <c r="A24" s="47"/>
      <c r="B24" s="49"/>
      <c r="C24" s="18" t="s">
        <v>2</v>
      </c>
      <c r="D24" s="37"/>
      <c r="E24" s="39"/>
      <c r="F24" s="37"/>
      <c r="G24" s="39"/>
      <c r="H24" s="47"/>
      <c r="I24" s="51"/>
    </row>
    <row r="25" spans="1:9" ht="6" customHeight="1" x14ac:dyDescent="0.25">
      <c r="A25" s="2"/>
      <c r="B25" s="3"/>
      <c r="C25" s="2"/>
      <c r="D25" s="25"/>
      <c r="E25" s="25"/>
      <c r="F25" s="2"/>
      <c r="G25" s="2"/>
      <c r="H25" s="2"/>
      <c r="I25" s="2"/>
    </row>
    <row r="26" spans="1:9" x14ac:dyDescent="0.25">
      <c r="A26" s="40">
        <v>8</v>
      </c>
      <c r="B26" s="42">
        <v>43757</v>
      </c>
      <c r="C26" s="7" t="s">
        <v>1</v>
      </c>
      <c r="D26" s="40">
        <v>4176</v>
      </c>
      <c r="E26" s="40">
        <v>76</v>
      </c>
      <c r="F26" s="8">
        <v>1134</v>
      </c>
      <c r="G26" s="7">
        <v>29</v>
      </c>
      <c r="H26" s="40" t="s">
        <v>11</v>
      </c>
      <c r="I26" s="44" t="s">
        <v>35</v>
      </c>
    </row>
    <row r="27" spans="1:9" x14ac:dyDescent="0.25">
      <c r="A27" s="41"/>
      <c r="B27" s="43"/>
      <c r="C27" s="7" t="s">
        <v>2</v>
      </c>
      <c r="D27" s="41"/>
      <c r="E27" s="41"/>
      <c r="F27" s="8">
        <v>2826</v>
      </c>
      <c r="G27" s="7">
        <v>46</v>
      </c>
      <c r="H27" s="41"/>
      <c r="I27" s="45"/>
    </row>
    <row r="28" spans="1:9" ht="8.25" customHeight="1" x14ac:dyDescent="0.25">
      <c r="A28" s="2"/>
      <c r="B28" s="2"/>
      <c r="C28" s="2"/>
      <c r="D28" s="25"/>
      <c r="E28" s="25"/>
      <c r="F28" s="2"/>
      <c r="G28" s="2"/>
      <c r="H28" s="2"/>
      <c r="I28" s="2"/>
    </row>
    <row r="29" spans="1:9" x14ac:dyDescent="0.25">
      <c r="A29" s="46">
        <v>9</v>
      </c>
      <c r="B29" s="48">
        <v>43765</v>
      </c>
      <c r="C29" s="18" t="s">
        <v>1</v>
      </c>
      <c r="D29" s="36">
        <v>2677</v>
      </c>
      <c r="E29" s="38">
        <v>55</v>
      </c>
      <c r="F29" s="36"/>
      <c r="G29" s="38"/>
      <c r="H29" s="46" t="s">
        <v>10</v>
      </c>
      <c r="I29" s="50" t="s">
        <v>35</v>
      </c>
    </row>
    <row r="30" spans="1:9" x14ac:dyDescent="0.25">
      <c r="A30" s="47"/>
      <c r="B30" s="49"/>
      <c r="C30" s="18" t="s">
        <v>2</v>
      </c>
      <c r="D30" s="37"/>
      <c r="E30" s="39"/>
      <c r="F30" s="37"/>
      <c r="G30" s="39"/>
      <c r="H30" s="47"/>
      <c r="I30" s="51"/>
    </row>
    <row r="31" spans="1:9" ht="6" customHeight="1" x14ac:dyDescent="0.25">
      <c r="A31" s="2"/>
      <c r="B31" s="3"/>
      <c r="C31" s="2"/>
      <c r="D31" s="25"/>
      <c r="E31" s="25"/>
      <c r="F31" s="2"/>
      <c r="G31" s="2"/>
      <c r="H31" s="2"/>
      <c r="I31" s="2"/>
    </row>
    <row r="32" spans="1:9" x14ac:dyDescent="0.25">
      <c r="A32" s="40">
        <v>10</v>
      </c>
      <c r="B32" s="42">
        <v>43769</v>
      </c>
      <c r="C32" s="7" t="s">
        <v>1</v>
      </c>
      <c r="D32" s="40">
        <v>1643</v>
      </c>
      <c r="E32" s="40">
        <v>30</v>
      </c>
      <c r="F32" s="8">
        <v>744</v>
      </c>
      <c r="G32" s="7">
        <v>16</v>
      </c>
      <c r="H32" s="40" t="s">
        <v>12</v>
      </c>
      <c r="I32" s="44" t="s">
        <v>35</v>
      </c>
    </row>
    <row r="33" spans="1:9" x14ac:dyDescent="0.25">
      <c r="A33" s="41"/>
      <c r="B33" s="43"/>
      <c r="C33" s="7" t="s">
        <v>2</v>
      </c>
      <c r="D33" s="41"/>
      <c r="E33" s="41"/>
      <c r="F33" s="8">
        <v>899</v>
      </c>
      <c r="G33" s="7">
        <v>14</v>
      </c>
      <c r="H33" s="41"/>
      <c r="I33" s="45"/>
    </row>
    <row r="34" spans="1:9" s="19" customFormat="1" ht="6" customHeight="1" x14ac:dyDescent="0.25">
      <c r="A34" s="21"/>
      <c r="B34" s="22"/>
      <c r="C34" s="18"/>
      <c r="D34" s="21"/>
      <c r="E34" s="21"/>
      <c r="F34" s="23"/>
      <c r="G34" s="18"/>
      <c r="H34" s="21"/>
      <c r="I34" s="24"/>
    </row>
    <row r="35" spans="1:9" s="11" customFormat="1" x14ac:dyDescent="0.25">
      <c r="A35" s="30"/>
      <c r="B35" s="32" t="s">
        <v>14</v>
      </c>
      <c r="C35" s="10" t="s">
        <v>1</v>
      </c>
      <c r="D35" s="30">
        <f>SUM(D17,D20,D26,D32)</f>
        <v>22214</v>
      </c>
      <c r="E35" s="30">
        <f>SUM(E17,E20,E26,E32)</f>
        <v>445</v>
      </c>
      <c r="F35" s="9">
        <f>SUM(F17+F20+F26+F32)</f>
        <v>5820.7999999999993</v>
      </c>
      <c r="G35" s="9">
        <f>SUM(G17+G20+G26+G32)</f>
        <v>138</v>
      </c>
      <c r="H35" s="30" t="s">
        <v>15</v>
      </c>
      <c r="I35" s="34" t="s">
        <v>35</v>
      </c>
    </row>
    <row r="36" spans="1:9" s="11" customFormat="1" ht="15.75" customHeight="1" x14ac:dyDescent="0.25">
      <c r="A36" s="31"/>
      <c r="B36" s="33"/>
      <c r="C36" s="10" t="s">
        <v>2</v>
      </c>
      <c r="D36" s="31"/>
      <c r="E36" s="31"/>
      <c r="F36" s="9">
        <f>SUM(F18+F21+F27+F33)</f>
        <v>11470.8</v>
      </c>
      <c r="G36" s="9">
        <f>SUM(G18+G21+G27+G33)</f>
        <v>200</v>
      </c>
      <c r="H36" s="31"/>
      <c r="I36" s="35"/>
    </row>
    <row r="37" spans="1:9" ht="7.5" customHeight="1" x14ac:dyDescent="0.25"/>
    <row r="38" spans="1:9" x14ac:dyDescent="0.25">
      <c r="A38" s="40">
        <v>11</v>
      </c>
      <c r="B38" s="42">
        <v>43773</v>
      </c>
      <c r="C38" s="7" t="s">
        <v>1</v>
      </c>
      <c r="D38" s="40">
        <v>3600</v>
      </c>
      <c r="E38" s="40">
        <v>79</v>
      </c>
      <c r="F38" s="7">
        <v>1475</v>
      </c>
      <c r="G38" s="7">
        <v>34</v>
      </c>
      <c r="H38" s="40" t="s">
        <v>8</v>
      </c>
      <c r="I38" s="44" t="s">
        <v>35</v>
      </c>
    </row>
    <row r="39" spans="1:9" x14ac:dyDescent="0.25">
      <c r="A39" s="41"/>
      <c r="B39" s="43"/>
      <c r="C39" s="7" t="s">
        <v>2</v>
      </c>
      <c r="D39" s="41"/>
      <c r="E39" s="41"/>
      <c r="F39" s="7">
        <v>2295</v>
      </c>
      <c r="G39" s="7">
        <v>38</v>
      </c>
      <c r="H39" s="41"/>
      <c r="I39" s="45"/>
    </row>
    <row r="40" spans="1:9" ht="6" customHeight="1" x14ac:dyDescent="0.25">
      <c r="A40" s="2"/>
      <c r="B40" s="3"/>
      <c r="C40" s="2"/>
      <c r="D40" s="2"/>
      <c r="E40" s="2"/>
      <c r="F40" s="2"/>
      <c r="G40" s="2"/>
      <c r="H40" s="2"/>
      <c r="I40" s="2"/>
    </row>
    <row r="41" spans="1:9" x14ac:dyDescent="0.25">
      <c r="A41" s="40">
        <v>12</v>
      </c>
      <c r="B41" s="42">
        <v>43776</v>
      </c>
      <c r="C41" s="7" t="s">
        <v>1</v>
      </c>
      <c r="D41" s="40">
        <v>2055</v>
      </c>
      <c r="E41" s="40">
        <v>52</v>
      </c>
      <c r="F41" s="8">
        <v>1136</v>
      </c>
      <c r="G41" s="7">
        <v>34</v>
      </c>
      <c r="H41" s="40" t="s">
        <v>8</v>
      </c>
      <c r="I41" s="44" t="s">
        <v>35</v>
      </c>
    </row>
    <row r="42" spans="1:9" x14ac:dyDescent="0.25">
      <c r="A42" s="41"/>
      <c r="B42" s="43"/>
      <c r="C42" s="7" t="s">
        <v>2</v>
      </c>
      <c r="D42" s="41"/>
      <c r="E42" s="41"/>
      <c r="F42" s="8">
        <v>919</v>
      </c>
      <c r="G42" s="7">
        <v>18</v>
      </c>
      <c r="H42" s="41"/>
      <c r="I42" s="45"/>
    </row>
    <row r="43" spans="1:9" ht="7.5" customHeight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0">
        <v>13</v>
      </c>
      <c r="B44" s="42">
        <v>43782</v>
      </c>
      <c r="C44" s="7" t="s">
        <v>1</v>
      </c>
      <c r="D44" s="40">
        <v>1845</v>
      </c>
      <c r="E44" s="40">
        <v>48</v>
      </c>
      <c r="F44" s="8">
        <v>1181</v>
      </c>
      <c r="G44" s="7">
        <v>39</v>
      </c>
      <c r="H44" s="40" t="s">
        <v>17</v>
      </c>
      <c r="I44" s="44" t="s">
        <v>35</v>
      </c>
    </row>
    <row r="45" spans="1:9" x14ac:dyDescent="0.25">
      <c r="A45" s="41"/>
      <c r="B45" s="43"/>
      <c r="C45" s="7" t="s">
        <v>2</v>
      </c>
      <c r="D45" s="41"/>
      <c r="E45" s="41"/>
      <c r="F45" s="8">
        <v>520</v>
      </c>
      <c r="G45" s="7">
        <v>9</v>
      </c>
      <c r="H45" s="41"/>
      <c r="I45" s="45"/>
    </row>
    <row r="46" spans="1:9" ht="6.75" customHeight="1" x14ac:dyDescent="0.25">
      <c r="A46" s="2"/>
      <c r="B46" s="2"/>
      <c r="C46" s="2"/>
      <c r="D46" s="25"/>
      <c r="E46" s="25"/>
      <c r="F46" s="2"/>
      <c r="G46" s="2"/>
      <c r="H46" s="2"/>
      <c r="I46" s="2"/>
    </row>
    <row r="47" spans="1:9" x14ac:dyDescent="0.25">
      <c r="A47" s="40">
        <v>14</v>
      </c>
      <c r="B47" s="42">
        <v>43788</v>
      </c>
      <c r="C47" s="7" t="s">
        <v>1</v>
      </c>
      <c r="D47" s="40">
        <v>3588</v>
      </c>
      <c r="E47" s="40">
        <v>77</v>
      </c>
      <c r="F47" s="8">
        <v>1183</v>
      </c>
      <c r="G47" s="7">
        <v>34</v>
      </c>
      <c r="H47" s="40" t="s">
        <v>17</v>
      </c>
      <c r="I47" s="44" t="s">
        <v>35</v>
      </c>
    </row>
    <row r="48" spans="1:9" x14ac:dyDescent="0.25">
      <c r="A48" s="41"/>
      <c r="B48" s="43"/>
      <c r="C48" s="7" t="s">
        <v>2</v>
      </c>
      <c r="D48" s="41"/>
      <c r="E48" s="41"/>
      <c r="F48" s="8">
        <v>2405</v>
      </c>
      <c r="G48" s="7">
        <v>43</v>
      </c>
      <c r="H48" s="41"/>
      <c r="I48" s="45"/>
    </row>
    <row r="49" spans="1:9" ht="6.75" customHeight="1" x14ac:dyDescent="0.25">
      <c r="A49" s="2"/>
      <c r="B49" s="2"/>
      <c r="C49" s="2"/>
      <c r="D49" s="25"/>
      <c r="E49" s="25"/>
      <c r="F49" s="2"/>
      <c r="G49" s="2"/>
      <c r="H49" s="2"/>
      <c r="I49" s="2"/>
    </row>
    <row r="50" spans="1:9" x14ac:dyDescent="0.25">
      <c r="A50" s="40">
        <v>15</v>
      </c>
      <c r="B50" s="42">
        <v>43792</v>
      </c>
      <c r="C50" s="7" t="s">
        <v>1</v>
      </c>
      <c r="D50" s="40">
        <v>12150</v>
      </c>
      <c r="E50" s="40">
        <v>347</v>
      </c>
      <c r="F50" s="8">
        <v>6998</v>
      </c>
      <c r="G50" s="7">
        <v>195</v>
      </c>
      <c r="H50" s="40" t="s">
        <v>18</v>
      </c>
      <c r="I50" s="44" t="s">
        <v>35</v>
      </c>
    </row>
    <row r="51" spans="1:9" x14ac:dyDescent="0.25">
      <c r="A51" s="41"/>
      <c r="B51" s="43"/>
      <c r="C51" s="7" t="s">
        <v>2</v>
      </c>
      <c r="D51" s="41"/>
      <c r="E51" s="41"/>
      <c r="F51" s="8">
        <v>187</v>
      </c>
      <c r="G51" s="7">
        <v>5</v>
      </c>
      <c r="H51" s="41"/>
      <c r="I51" s="45"/>
    </row>
    <row r="52" spans="1:9" ht="6.75" customHeight="1" x14ac:dyDescent="0.25">
      <c r="A52" s="2"/>
      <c r="B52" s="2"/>
      <c r="C52" s="2"/>
      <c r="D52" s="25"/>
      <c r="E52" s="25"/>
      <c r="F52" s="2"/>
      <c r="G52" s="2"/>
      <c r="H52" s="2"/>
      <c r="I52" s="2"/>
    </row>
    <row r="53" spans="1:9" x14ac:dyDescent="0.25">
      <c r="A53" s="40">
        <v>16</v>
      </c>
      <c r="B53" s="42">
        <v>43792</v>
      </c>
      <c r="C53" s="7" t="s">
        <v>1</v>
      </c>
      <c r="D53" s="40">
        <v>2020</v>
      </c>
      <c r="E53" s="40">
        <v>69</v>
      </c>
      <c r="F53" s="8">
        <v>1114</v>
      </c>
      <c r="G53" s="7">
        <v>53</v>
      </c>
      <c r="H53" s="40" t="s">
        <v>19</v>
      </c>
      <c r="I53" s="44" t="s">
        <v>35</v>
      </c>
    </row>
    <row r="54" spans="1:9" x14ac:dyDescent="0.25">
      <c r="A54" s="41"/>
      <c r="B54" s="43"/>
      <c r="C54" s="7" t="s">
        <v>2</v>
      </c>
      <c r="D54" s="41"/>
      <c r="E54" s="41"/>
      <c r="F54" s="8">
        <v>906</v>
      </c>
      <c r="G54" s="7">
        <v>16</v>
      </c>
      <c r="H54" s="41"/>
      <c r="I54" s="45"/>
    </row>
    <row r="55" spans="1:9" ht="6.75" customHeight="1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s="11" customFormat="1" x14ac:dyDescent="0.25">
      <c r="A56" s="30"/>
      <c r="B56" s="32" t="s">
        <v>20</v>
      </c>
      <c r="C56" s="10" t="s">
        <v>1</v>
      </c>
      <c r="D56" s="30">
        <f>SUM(D38,D41,D44,D47,D50,D53)</f>
        <v>25258</v>
      </c>
      <c r="E56" s="30">
        <f>SUM(E38,E41,E44,E47,E50,E53)</f>
        <v>672</v>
      </c>
      <c r="F56" s="9">
        <f>SUM(F38,F41,F44,F47,F50,F53)</f>
        <v>13087</v>
      </c>
      <c r="G56" s="9">
        <f>SUM(G38,G41,G44,G47,G50,G53)</f>
        <v>389</v>
      </c>
      <c r="H56" s="30" t="s">
        <v>25</v>
      </c>
      <c r="I56" s="34" t="s">
        <v>35</v>
      </c>
    </row>
    <row r="57" spans="1:9" s="11" customFormat="1" ht="15.75" customHeight="1" x14ac:dyDescent="0.25">
      <c r="A57" s="31"/>
      <c r="B57" s="33"/>
      <c r="C57" s="10" t="s">
        <v>2</v>
      </c>
      <c r="D57" s="31"/>
      <c r="E57" s="31"/>
      <c r="F57" s="9">
        <f>SUM(F39,F42,F45,F48,F51,F54)</f>
        <v>7232</v>
      </c>
      <c r="G57" s="9">
        <f>SUM(G39,G42,G45,G48,G51,G54)</f>
        <v>129</v>
      </c>
      <c r="H57" s="31"/>
      <c r="I57" s="35"/>
    </row>
    <row r="58" spans="1:9" ht="6.75" customHeight="1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0">
        <v>17</v>
      </c>
      <c r="B59" s="42">
        <v>43801</v>
      </c>
      <c r="C59" s="7" t="s">
        <v>1</v>
      </c>
      <c r="D59" s="40">
        <v>4302</v>
      </c>
      <c r="E59" s="40">
        <v>124</v>
      </c>
      <c r="F59" s="8">
        <v>2795</v>
      </c>
      <c r="G59" s="7">
        <v>98</v>
      </c>
      <c r="H59" s="40" t="s">
        <v>19</v>
      </c>
      <c r="I59" s="44" t="s">
        <v>35</v>
      </c>
    </row>
    <row r="60" spans="1:9" x14ac:dyDescent="0.25">
      <c r="A60" s="41"/>
      <c r="B60" s="43"/>
      <c r="C60" s="7" t="s">
        <v>2</v>
      </c>
      <c r="D60" s="41"/>
      <c r="E60" s="41"/>
      <c r="F60" s="8">
        <v>1395</v>
      </c>
      <c r="G60" s="7">
        <v>26</v>
      </c>
      <c r="H60" s="41"/>
      <c r="I60" s="45"/>
    </row>
    <row r="61" spans="1:9" ht="6.75" customHeight="1" x14ac:dyDescent="0.25">
      <c r="A61" s="2"/>
      <c r="B61" s="2"/>
      <c r="C61" s="2"/>
      <c r="D61" s="25"/>
      <c r="E61" s="25"/>
      <c r="F61" s="2"/>
      <c r="G61" s="2"/>
      <c r="H61" s="2"/>
      <c r="I61" s="2"/>
    </row>
    <row r="62" spans="1:9" x14ac:dyDescent="0.25">
      <c r="A62" s="40">
        <v>18</v>
      </c>
      <c r="B62" s="42">
        <v>43804</v>
      </c>
      <c r="C62" s="7" t="s">
        <v>1</v>
      </c>
      <c r="D62" s="40">
        <v>2868</v>
      </c>
      <c r="E62" s="40">
        <v>100</v>
      </c>
      <c r="F62" s="8">
        <v>2152</v>
      </c>
      <c r="G62" s="7">
        <v>94</v>
      </c>
      <c r="H62" s="40" t="s">
        <v>12</v>
      </c>
      <c r="I62" s="44" t="s">
        <v>35</v>
      </c>
    </row>
    <row r="63" spans="1:9" x14ac:dyDescent="0.25">
      <c r="A63" s="41"/>
      <c r="B63" s="43"/>
      <c r="C63" s="7" t="s">
        <v>2</v>
      </c>
      <c r="D63" s="41"/>
      <c r="E63" s="41"/>
      <c r="F63" s="8">
        <v>340</v>
      </c>
      <c r="G63" s="7">
        <v>6</v>
      </c>
      <c r="H63" s="41"/>
      <c r="I63" s="45"/>
    </row>
    <row r="64" spans="1:9" ht="6.75" customHeight="1" x14ac:dyDescent="0.25">
      <c r="A64" s="2"/>
      <c r="B64" s="2"/>
      <c r="C64" s="2"/>
      <c r="D64" s="25"/>
      <c r="E64" s="25"/>
      <c r="F64" s="2"/>
      <c r="G64" s="2"/>
      <c r="H64" s="2"/>
      <c r="I64" s="2"/>
    </row>
    <row r="65" spans="1:9" x14ac:dyDescent="0.25">
      <c r="A65" s="40">
        <v>19</v>
      </c>
      <c r="B65" s="42">
        <v>43808</v>
      </c>
      <c r="C65" s="7" t="s">
        <v>1</v>
      </c>
      <c r="D65" s="40">
        <v>3128</v>
      </c>
      <c r="E65" s="40">
        <v>103</v>
      </c>
      <c r="F65" s="8">
        <v>2056</v>
      </c>
      <c r="G65" s="7">
        <v>83</v>
      </c>
      <c r="H65" s="40" t="s">
        <v>21</v>
      </c>
      <c r="I65" s="44" t="s">
        <v>35</v>
      </c>
    </row>
    <row r="66" spans="1:9" x14ac:dyDescent="0.25">
      <c r="A66" s="41"/>
      <c r="B66" s="43"/>
      <c r="C66" s="7" t="s">
        <v>2</v>
      </c>
      <c r="D66" s="41"/>
      <c r="E66" s="41"/>
      <c r="F66" s="8">
        <v>931</v>
      </c>
      <c r="G66" s="7">
        <v>19</v>
      </c>
      <c r="H66" s="41"/>
      <c r="I66" s="45"/>
    </row>
    <row r="67" spans="1:9" ht="6.75" customHeight="1" x14ac:dyDescent="0.25">
      <c r="A67" s="2"/>
      <c r="B67" s="2"/>
      <c r="C67" s="2"/>
      <c r="D67" s="25"/>
      <c r="E67" s="25"/>
      <c r="F67" s="2"/>
      <c r="G67" s="2"/>
      <c r="H67" s="2"/>
      <c r="I67" s="2"/>
    </row>
    <row r="68" spans="1:9" x14ac:dyDescent="0.25">
      <c r="A68" s="40">
        <v>20</v>
      </c>
      <c r="B68" s="42">
        <v>43809</v>
      </c>
      <c r="C68" s="7" t="s">
        <v>1</v>
      </c>
      <c r="D68" s="40">
        <v>4422</v>
      </c>
      <c r="E68" s="40">
        <v>181</v>
      </c>
      <c r="F68" s="8">
        <v>3851</v>
      </c>
      <c r="G68" s="7">
        <v>176</v>
      </c>
      <c r="H68" s="40" t="s">
        <v>17</v>
      </c>
      <c r="I68" s="44" t="s">
        <v>35</v>
      </c>
    </row>
    <row r="69" spans="1:9" x14ac:dyDescent="0.25">
      <c r="A69" s="41"/>
      <c r="B69" s="43"/>
      <c r="C69" s="7" t="s">
        <v>2</v>
      </c>
      <c r="D69" s="41"/>
      <c r="E69" s="41"/>
      <c r="F69" s="8">
        <v>228</v>
      </c>
      <c r="G69" s="7">
        <v>4</v>
      </c>
      <c r="H69" s="41"/>
      <c r="I69" s="45"/>
    </row>
    <row r="70" spans="1:9" ht="6.75" customHeight="1" x14ac:dyDescent="0.25">
      <c r="A70" s="2"/>
      <c r="B70" s="2"/>
      <c r="C70" s="2"/>
      <c r="D70" s="25"/>
      <c r="E70" s="25"/>
      <c r="F70" s="2"/>
      <c r="G70" s="2"/>
      <c r="H70" s="2"/>
      <c r="I70" s="2"/>
    </row>
    <row r="71" spans="1:9" x14ac:dyDescent="0.25">
      <c r="A71" s="40">
        <v>21</v>
      </c>
      <c r="B71" s="42">
        <v>43815</v>
      </c>
      <c r="C71" s="7" t="s">
        <v>1</v>
      </c>
      <c r="D71" s="40">
        <v>3813</v>
      </c>
      <c r="E71" s="40">
        <v>108</v>
      </c>
      <c r="F71" s="8">
        <v>2590</v>
      </c>
      <c r="G71" s="7">
        <v>89</v>
      </c>
      <c r="H71" s="40" t="s">
        <v>19</v>
      </c>
      <c r="I71" s="44" t="s">
        <v>35</v>
      </c>
    </row>
    <row r="72" spans="1:9" x14ac:dyDescent="0.25">
      <c r="A72" s="41"/>
      <c r="B72" s="43"/>
      <c r="C72" s="7" t="s">
        <v>2</v>
      </c>
      <c r="D72" s="41"/>
      <c r="E72" s="41"/>
      <c r="F72" s="8">
        <v>1010</v>
      </c>
      <c r="G72" s="7">
        <v>19</v>
      </c>
      <c r="H72" s="41"/>
      <c r="I72" s="45"/>
    </row>
    <row r="73" spans="1:9" ht="6.75" customHeight="1" x14ac:dyDescent="0.25">
      <c r="A73" s="2"/>
      <c r="B73" s="2"/>
      <c r="C73" s="2"/>
      <c r="D73" s="25"/>
      <c r="E73" s="25"/>
      <c r="F73" s="2"/>
      <c r="G73" s="2"/>
      <c r="H73" s="2"/>
      <c r="I73" s="2"/>
    </row>
    <row r="74" spans="1:9" x14ac:dyDescent="0.25">
      <c r="A74" s="40">
        <v>22</v>
      </c>
      <c r="B74" s="42">
        <v>43817</v>
      </c>
      <c r="C74" s="7" t="s">
        <v>1</v>
      </c>
      <c r="D74" s="40">
        <v>3521</v>
      </c>
      <c r="E74" s="40">
        <v>119</v>
      </c>
      <c r="F74" s="8">
        <v>2850</v>
      </c>
      <c r="G74" s="7">
        <v>112</v>
      </c>
      <c r="H74" s="40" t="s">
        <v>22</v>
      </c>
      <c r="I74" s="44" t="s">
        <v>35</v>
      </c>
    </row>
    <row r="75" spans="1:9" x14ac:dyDescent="0.25">
      <c r="A75" s="41"/>
      <c r="B75" s="43"/>
      <c r="C75" s="7" t="s">
        <v>2</v>
      </c>
      <c r="D75" s="41"/>
      <c r="E75" s="41"/>
      <c r="F75" s="8">
        <v>378</v>
      </c>
      <c r="G75" s="7">
        <v>7</v>
      </c>
      <c r="H75" s="41"/>
      <c r="I75" s="45"/>
    </row>
    <row r="76" spans="1:9" ht="6.75" customHeight="1" x14ac:dyDescent="0.25">
      <c r="A76" s="2"/>
      <c r="B76" s="2"/>
      <c r="C76" s="2"/>
      <c r="D76" s="25"/>
      <c r="E76" s="25"/>
      <c r="F76" s="2"/>
      <c r="G76" s="2"/>
      <c r="H76" s="2"/>
      <c r="I76" s="2"/>
    </row>
    <row r="77" spans="1:9" x14ac:dyDescent="0.25">
      <c r="A77" s="40">
        <v>23</v>
      </c>
      <c r="B77" s="42">
        <v>43822</v>
      </c>
      <c r="C77" s="7" t="s">
        <v>1</v>
      </c>
      <c r="D77" s="40">
        <v>2344</v>
      </c>
      <c r="E77" s="40">
        <v>54</v>
      </c>
      <c r="F77" s="8">
        <v>1359</v>
      </c>
      <c r="G77" s="7">
        <v>43</v>
      </c>
      <c r="H77" s="40" t="s">
        <v>21</v>
      </c>
      <c r="I77" s="44" t="s">
        <v>35</v>
      </c>
    </row>
    <row r="78" spans="1:9" x14ac:dyDescent="0.25">
      <c r="A78" s="41"/>
      <c r="B78" s="43"/>
      <c r="C78" s="7" t="s">
        <v>2</v>
      </c>
      <c r="D78" s="41"/>
      <c r="E78" s="41"/>
      <c r="F78" s="8">
        <v>659</v>
      </c>
      <c r="G78" s="7">
        <v>11</v>
      </c>
      <c r="H78" s="41"/>
      <c r="I78" s="45"/>
    </row>
    <row r="79" spans="1:9" ht="6.75" customHeight="1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s="11" customFormat="1" ht="15" customHeight="1" x14ac:dyDescent="0.25">
      <c r="A80" s="30"/>
      <c r="B80" s="32" t="s">
        <v>23</v>
      </c>
      <c r="C80" s="10" t="s">
        <v>1</v>
      </c>
      <c r="D80" s="30">
        <f>SUM(D59,D62,D65,D68,D71,D74,D77)</f>
        <v>24398</v>
      </c>
      <c r="E80" s="30">
        <f>SUM(E59,E62,E65,E68,E71,E74,E77)</f>
        <v>789</v>
      </c>
      <c r="F80" s="9">
        <f>SUM(F59,F62,F65,F68,F71,F74,F77)</f>
        <v>17653</v>
      </c>
      <c r="G80" s="9">
        <f>SUM(G59,G62,G65,G68,G71,G74,G77)</f>
        <v>695</v>
      </c>
      <c r="H80" s="30" t="s">
        <v>24</v>
      </c>
      <c r="I80" s="34" t="s">
        <v>35</v>
      </c>
    </row>
    <row r="81" spans="1:9" s="11" customFormat="1" ht="15.75" customHeight="1" x14ac:dyDescent="0.25">
      <c r="A81" s="31"/>
      <c r="B81" s="33"/>
      <c r="C81" s="10" t="s">
        <v>2</v>
      </c>
      <c r="D81" s="31"/>
      <c r="E81" s="31"/>
      <c r="F81" s="9">
        <f>SUM(F60,F63,F66,F69,F72,F75,F78)</f>
        <v>4941</v>
      </c>
      <c r="G81" s="9">
        <f>SUM(G60,G63,G66,G69,G72,G75,G78)</f>
        <v>92</v>
      </c>
      <c r="H81" s="31"/>
      <c r="I81" s="35"/>
    </row>
    <row r="82" spans="1:9" s="11" customFormat="1" ht="15" customHeight="1" x14ac:dyDescent="0.25">
      <c r="A82" s="56"/>
      <c r="B82" s="58" t="s">
        <v>26</v>
      </c>
      <c r="C82" s="27" t="s">
        <v>1</v>
      </c>
      <c r="D82" s="56">
        <f>SUM(D14,D35,D56,D80)</f>
        <v>97760</v>
      </c>
      <c r="E82" s="56">
        <f>SUM(E14,E35,E56,E80)</f>
        <v>2587</v>
      </c>
      <c r="F82" s="28">
        <f>SUM(F14,F35,F56,F80)</f>
        <v>42444.2</v>
      </c>
      <c r="G82" s="28">
        <f>SUM(G14,G35,G56,G80)</f>
        <v>1370</v>
      </c>
      <c r="H82" s="56" t="s">
        <v>27</v>
      </c>
      <c r="I82" s="54" t="s">
        <v>35</v>
      </c>
    </row>
    <row r="83" spans="1:9" s="11" customFormat="1" ht="15.75" customHeight="1" x14ac:dyDescent="0.25">
      <c r="A83" s="57"/>
      <c r="B83" s="59"/>
      <c r="C83" s="27" t="s">
        <v>2</v>
      </c>
      <c r="D83" s="57"/>
      <c r="E83" s="57"/>
      <c r="F83" s="28">
        <f>SUM(F15,F36,F57,F81)</f>
        <v>32233.4</v>
      </c>
      <c r="G83" s="28">
        <f>SUM(G15,G36,G57,G81)</f>
        <v>643</v>
      </c>
      <c r="H83" s="57"/>
      <c r="I83" s="55"/>
    </row>
  </sheetData>
  <mergeCells count="178">
    <mergeCell ref="I82:I83"/>
    <mergeCell ref="A82:A83"/>
    <mergeCell ref="B82:B83"/>
    <mergeCell ref="D82:D83"/>
    <mergeCell ref="E82:E83"/>
    <mergeCell ref="H82:H83"/>
    <mergeCell ref="I80:I81"/>
    <mergeCell ref="A80:A81"/>
    <mergeCell ref="B80:B81"/>
    <mergeCell ref="D80:D81"/>
    <mergeCell ref="E80:E81"/>
    <mergeCell ref="H80:H81"/>
    <mergeCell ref="D35:D36"/>
    <mergeCell ref="E35:E36"/>
    <mergeCell ref="D38:D39"/>
    <mergeCell ref="E38:E39"/>
    <mergeCell ref="D17:D18"/>
    <mergeCell ref="E17:E18"/>
    <mergeCell ref="D20:D21"/>
    <mergeCell ref="E20:E21"/>
    <mergeCell ref="D26:D27"/>
    <mergeCell ref="E26:E27"/>
    <mergeCell ref="E23:E24"/>
    <mergeCell ref="D23:D24"/>
    <mergeCell ref="D29:D30"/>
    <mergeCell ref="E29:E30"/>
    <mergeCell ref="I77:I78"/>
    <mergeCell ref="D77:D78"/>
    <mergeCell ref="E77:E78"/>
    <mergeCell ref="A74:A75"/>
    <mergeCell ref="B74:B75"/>
    <mergeCell ref="H74:H75"/>
    <mergeCell ref="I74:I75"/>
    <mergeCell ref="D74:D75"/>
    <mergeCell ref="E74:E75"/>
    <mergeCell ref="A77:A78"/>
    <mergeCell ref="B77:B78"/>
    <mergeCell ref="H77:H78"/>
    <mergeCell ref="I71:I72"/>
    <mergeCell ref="D71:D72"/>
    <mergeCell ref="E71:E72"/>
    <mergeCell ref="A68:A69"/>
    <mergeCell ref="B68:B69"/>
    <mergeCell ref="H68:H69"/>
    <mergeCell ref="I68:I69"/>
    <mergeCell ref="D68:D69"/>
    <mergeCell ref="E68:E69"/>
    <mergeCell ref="A71:A72"/>
    <mergeCell ref="B71:B72"/>
    <mergeCell ref="H71:H72"/>
    <mergeCell ref="I65:I66"/>
    <mergeCell ref="D65:D66"/>
    <mergeCell ref="E65:E66"/>
    <mergeCell ref="A62:A63"/>
    <mergeCell ref="B62:B63"/>
    <mergeCell ref="H62:H63"/>
    <mergeCell ref="I62:I63"/>
    <mergeCell ref="D62:D63"/>
    <mergeCell ref="E62:E63"/>
    <mergeCell ref="A65:A66"/>
    <mergeCell ref="B65:B66"/>
    <mergeCell ref="H65:H66"/>
    <mergeCell ref="I59:I60"/>
    <mergeCell ref="D59:D60"/>
    <mergeCell ref="E59:E60"/>
    <mergeCell ref="H53:H54"/>
    <mergeCell ref="I53:I54"/>
    <mergeCell ref="A56:A57"/>
    <mergeCell ref="B56:B57"/>
    <mergeCell ref="H56:H57"/>
    <mergeCell ref="I56:I57"/>
    <mergeCell ref="D53:D54"/>
    <mergeCell ref="E53:E54"/>
    <mergeCell ref="D56:D57"/>
    <mergeCell ref="E56:E57"/>
    <mergeCell ref="A53:A54"/>
    <mergeCell ref="B53:B54"/>
    <mergeCell ref="A59:A60"/>
    <mergeCell ref="B59:B60"/>
    <mergeCell ref="H59:H60"/>
    <mergeCell ref="I47:I48"/>
    <mergeCell ref="A50:A51"/>
    <mergeCell ref="B50:B51"/>
    <mergeCell ref="H50:H51"/>
    <mergeCell ref="I50:I51"/>
    <mergeCell ref="A44:A45"/>
    <mergeCell ref="B44:B45"/>
    <mergeCell ref="H44:H45"/>
    <mergeCell ref="I44:I45"/>
    <mergeCell ref="D44:D45"/>
    <mergeCell ref="E44:E45"/>
    <mergeCell ref="D50:D51"/>
    <mergeCell ref="E50:E51"/>
    <mergeCell ref="D47:D48"/>
    <mergeCell ref="E47:E48"/>
    <mergeCell ref="A47:A48"/>
    <mergeCell ref="B47:B48"/>
    <mergeCell ref="H47:H48"/>
    <mergeCell ref="H38:H39"/>
    <mergeCell ref="I38:I39"/>
    <mergeCell ref="A41:A42"/>
    <mergeCell ref="B41:B42"/>
    <mergeCell ref="H41:H42"/>
    <mergeCell ref="I41:I42"/>
    <mergeCell ref="B38:B39"/>
    <mergeCell ref="A38:A39"/>
    <mergeCell ref="D41:D42"/>
    <mergeCell ref="E41:E42"/>
    <mergeCell ref="D12:D13"/>
    <mergeCell ref="E12:E13"/>
    <mergeCell ref="D14:D15"/>
    <mergeCell ref="E14:E15"/>
    <mergeCell ref="F3:G3"/>
    <mergeCell ref="C3:C4"/>
    <mergeCell ref="B3:B4"/>
    <mergeCell ref="A3:A4"/>
    <mergeCell ref="A1:I1"/>
    <mergeCell ref="D3:E3"/>
    <mergeCell ref="H5:H6"/>
    <mergeCell ref="I5:I6"/>
    <mergeCell ref="I7:I8"/>
    <mergeCell ref="D5:D6"/>
    <mergeCell ref="E5:E6"/>
    <mergeCell ref="D7:D8"/>
    <mergeCell ref="E7:E8"/>
    <mergeCell ref="H7:H8"/>
    <mergeCell ref="A5:A6"/>
    <mergeCell ref="B5:B6"/>
    <mergeCell ref="B7:B8"/>
    <mergeCell ref="A7:A8"/>
    <mergeCell ref="I9:I10"/>
    <mergeCell ref="I12:I13"/>
    <mergeCell ref="I17:I18"/>
    <mergeCell ref="A20:A21"/>
    <mergeCell ref="B20:B21"/>
    <mergeCell ref="H20:H21"/>
    <mergeCell ref="I20:I21"/>
    <mergeCell ref="A23:A24"/>
    <mergeCell ref="B23:B24"/>
    <mergeCell ref="H23:H24"/>
    <mergeCell ref="I23:I24"/>
    <mergeCell ref="A17:A18"/>
    <mergeCell ref="B17:B18"/>
    <mergeCell ref="H17:H18"/>
    <mergeCell ref="B9:B10"/>
    <mergeCell ref="A9:A10"/>
    <mergeCell ref="B12:B13"/>
    <mergeCell ref="A12:A13"/>
    <mergeCell ref="H9:H10"/>
    <mergeCell ref="H12:H13"/>
    <mergeCell ref="D9:D10"/>
    <mergeCell ref="E9:E10"/>
    <mergeCell ref="B14:B15"/>
    <mergeCell ref="A14:A15"/>
    <mergeCell ref="A35:A36"/>
    <mergeCell ref="B35:B36"/>
    <mergeCell ref="H35:H36"/>
    <mergeCell ref="I35:I36"/>
    <mergeCell ref="I14:I15"/>
    <mergeCell ref="F23:F24"/>
    <mergeCell ref="G23:G24"/>
    <mergeCell ref="F29:F30"/>
    <mergeCell ref="G29:G30"/>
    <mergeCell ref="A26:A27"/>
    <mergeCell ref="B26:B27"/>
    <mergeCell ref="H26:H27"/>
    <mergeCell ref="I26:I27"/>
    <mergeCell ref="A29:A30"/>
    <mergeCell ref="B29:B30"/>
    <mergeCell ref="H29:H30"/>
    <mergeCell ref="I29:I30"/>
    <mergeCell ref="A32:A33"/>
    <mergeCell ref="B32:B33"/>
    <mergeCell ref="H32:H33"/>
    <mergeCell ref="I32:I33"/>
    <mergeCell ref="D32:D33"/>
    <mergeCell ref="E32:E33"/>
    <mergeCell ref="H14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D6A1C-4813-4F2B-9FE7-8C583F17CBEB}">
  <dimension ref="A1:I79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:B4"/>
    </sheetView>
  </sheetViews>
  <sheetFormatPr defaultRowHeight="15" x14ac:dyDescent="0.25"/>
  <cols>
    <col min="1" max="1" width="7" customWidth="1"/>
    <col min="2" max="2" width="16.42578125" bestFit="1" customWidth="1"/>
    <col min="3" max="3" width="17.7109375" customWidth="1"/>
    <col min="4" max="4" width="14" customWidth="1"/>
    <col min="5" max="5" width="13.28515625" customWidth="1"/>
    <col min="6" max="6" width="14.85546875" customWidth="1"/>
    <col min="7" max="7" width="15.140625" customWidth="1"/>
    <col min="8" max="8" width="22.85546875" bestFit="1" customWidth="1"/>
    <col min="9" max="9" width="35.140625" customWidth="1"/>
  </cols>
  <sheetData>
    <row r="1" spans="1:9" x14ac:dyDescent="0.25">
      <c r="A1" s="53" t="s">
        <v>16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52" t="s">
        <v>0</v>
      </c>
      <c r="B3" s="52" t="s">
        <v>34</v>
      </c>
      <c r="C3" s="52" t="s">
        <v>33</v>
      </c>
      <c r="D3" s="52" t="s">
        <v>32</v>
      </c>
      <c r="E3" s="52"/>
      <c r="F3" s="52" t="s">
        <v>31</v>
      </c>
      <c r="G3" s="52"/>
      <c r="H3" s="4" t="s">
        <v>29</v>
      </c>
      <c r="I3" s="4" t="s">
        <v>50</v>
      </c>
    </row>
    <row r="4" spans="1:9" x14ac:dyDescent="0.25">
      <c r="A4" s="52"/>
      <c r="B4" s="52"/>
      <c r="C4" s="52"/>
      <c r="D4" s="29" t="s">
        <v>4</v>
      </c>
      <c r="E4" s="29" t="s">
        <v>5</v>
      </c>
      <c r="F4" s="29" t="s">
        <v>4</v>
      </c>
      <c r="G4" s="29" t="s">
        <v>5</v>
      </c>
      <c r="H4" s="6" t="s">
        <v>51</v>
      </c>
      <c r="I4" s="6"/>
    </row>
    <row r="5" spans="1:9" ht="6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40">
        <v>22</v>
      </c>
      <c r="B6" s="42">
        <v>43840</v>
      </c>
      <c r="C6" s="7" t="s">
        <v>1</v>
      </c>
      <c r="D6" s="40">
        <v>12253</v>
      </c>
      <c r="E6" s="40">
        <v>357</v>
      </c>
      <c r="F6" s="8">
        <v>5017</v>
      </c>
      <c r="G6" s="7">
        <v>140</v>
      </c>
      <c r="H6" s="40" t="s">
        <v>37</v>
      </c>
      <c r="I6" s="44" t="s">
        <v>35</v>
      </c>
    </row>
    <row r="7" spans="1:9" x14ac:dyDescent="0.25">
      <c r="A7" s="41"/>
      <c r="B7" s="43"/>
      <c r="C7" s="7" t="s">
        <v>2</v>
      </c>
      <c r="D7" s="41"/>
      <c r="E7" s="41"/>
      <c r="F7" s="8">
        <v>1702</v>
      </c>
      <c r="G7" s="7">
        <v>39</v>
      </c>
      <c r="H7" s="41"/>
      <c r="I7" s="45"/>
    </row>
    <row r="8" spans="1:9" ht="6" customHeight="1" x14ac:dyDescent="0.25">
      <c r="A8" s="2"/>
      <c r="B8" s="2"/>
      <c r="C8" s="2"/>
      <c r="D8" s="25"/>
      <c r="E8" s="25"/>
      <c r="F8" s="2"/>
      <c r="G8" s="2"/>
      <c r="H8" s="2"/>
      <c r="I8" s="2"/>
    </row>
    <row r="9" spans="1:9" x14ac:dyDescent="0.25">
      <c r="A9" s="40">
        <v>23</v>
      </c>
      <c r="B9" s="42">
        <v>43851</v>
      </c>
      <c r="C9" s="7" t="s">
        <v>1</v>
      </c>
      <c r="D9" s="40">
        <v>2886</v>
      </c>
      <c r="E9" s="40">
        <v>101</v>
      </c>
      <c r="F9" s="8">
        <v>2097</v>
      </c>
      <c r="G9" s="7">
        <v>77</v>
      </c>
      <c r="H9" s="40" t="s">
        <v>6</v>
      </c>
      <c r="I9" s="44" t="s">
        <v>35</v>
      </c>
    </row>
    <row r="10" spans="1:9" x14ac:dyDescent="0.25">
      <c r="A10" s="41"/>
      <c r="B10" s="43"/>
      <c r="C10" s="7" t="s">
        <v>2</v>
      </c>
      <c r="D10" s="41"/>
      <c r="E10" s="41"/>
      <c r="F10" s="8">
        <v>720</v>
      </c>
      <c r="G10" s="7">
        <v>20</v>
      </c>
      <c r="H10" s="41"/>
      <c r="I10" s="45"/>
    </row>
    <row r="11" spans="1:9" ht="5.25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ht="15" customHeight="1" x14ac:dyDescent="0.25">
      <c r="A12" s="30"/>
      <c r="B12" s="32" t="s">
        <v>38</v>
      </c>
      <c r="C12" s="10" t="s">
        <v>1</v>
      </c>
      <c r="D12" s="30">
        <v>15139</v>
      </c>
      <c r="E12" s="30">
        <v>458</v>
      </c>
      <c r="F12" s="9">
        <f>SUM(F6+F9)</f>
        <v>7114</v>
      </c>
      <c r="G12" s="9">
        <f>SUM(G6+G9)</f>
        <v>217</v>
      </c>
      <c r="H12" s="30" t="s">
        <v>39</v>
      </c>
      <c r="I12" s="34" t="s">
        <v>35</v>
      </c>
    </row>
    <row r="13" spans="1:9" x14ac:dyDescent="0.25">
      <c r="A13" s="31"/>
      <c r="B13" s="33"/>
      <c r="C13" s="10" t="s">
        <v>2</v>
      </c>
      <c r="D13" s="31"/>
      <c r="E13" s="31"/>
      <c r="F13" s="9">
        <f>SUM(F7+F10)</f>
        <v>2422</v>
      </c>
      <c r="G13" s="9">
        <f>SUM(G7+G10)</f>
        <v>59</v>
      </c>
      <c r="H13" s="31"/>
      <c r="I13" s="35"/>
    </row>
    <row r="14" spans="1:9" ht="6" customHeight="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40">
        <v>24</v>
      </c>
      <c r="B15" s="42">
        <v>43862</v>
      </c>
      <c r="C15" s="7" t="s">
        <v>1</v>
      </c>
      <c r="D15" s="40">
        <v>2844</v>
      </c>
      <c r="E15" s="40">
        <v>92</v>
      </c>
      <c r="F15" s="8">
        <v>2001</v>
      </c>
      <c r="G15" s="7">
        <v>73</v>
      </c>
      <c r="H15" s="40" t="s">
        <v>40</v>
      </c>
      <c r="I15" s="44" t="s">
        <v>35</v>
      </c>
    </row>
    <row r="16" spans="1:9" x14ac:dyDescent="0.25">
      <c r="A16" s="41"/>
      <c r="B16" s="43"/>
      <c r="C16" s="7" t="s">
        <v>2</v>
      </c>
      <c r="D16" s="41"/>
      <c r="E16" s="41"/>
      <c r="F16" s="8">
        <v>843</v>
      </c>
      <c r="G16" s="7">
        <v>19</v>
      </c>
      <c r="H16" s="41"/>
      <c r="I16" s="45"/>
    </row>
    <row r="17" spans="1:9" ht="6" customHeight="1" x14ac:dyDescent="0.25">
      <c r="A17" s="2"/>
      <c r="B17" s="2"/>
      <c r="C17" s="2"/>
      <c r="D17" s="25"/>
      <c r="E17" s="25"/>
      <c r="F17" s="2"/>
      <c r="G17" s="2"/>
      <c r="H17" s="2"/>
      <c r="I17" s="2"/>
    </row>
    <row r="18" spans="1:9" x14ac:dyDescent="0.25">
      <c r="A18" s="40">
        <v>25</v>
      </c>
      <c r="B18" s="42">
        <v>43867</v>
      </c>
      <c r="C18" s="7" t="s">
        <v>1</v>
      </c>
      <c r="D18" s="40">
        <v>1744</v>
      </c>
      <c r="E18" s="40">
        <v>67</v>
      </c>
      <c r="F18" s="8">
        <v>1369</v>
      </c>
      <c r="G18" s="7">
        <v>59</v>
      </c>
      <c r="H18" s="40" t="s">
        <v>10</v>
      </c>
      <c r="I18" s="44" t="s">
        <v>35</v>
      </c>
    </row>
    <row r="19" spans="1:9" x14ac:dyDescent="0.25">
      <c r="A19" s="41"/>
      <c r="B19" s="43"/>
      <c r="C19" s="7" t="s">
        <v>2</v>
      </c>
      <c r="D19" s="41"/>
      <c r="E19" s="41"/>
      <c r="F19" s="8">
        <v>375</v>
      </c>
      <c r="G19" s="7">
        <v>8</v>
      </c>
      <c r="H19" s="41"/>
      <c r="I19" s="45"/>
    </row>
    <row r="20" spans="1:9" ht="5.25" customHeight="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0">
        <v>26</v>
      </c>
      <c r="B21" s="42">
        <v>43876</v>
      </c>
      <c r="C21" s="7" t="s">
        <v>1</v>
      </c>
      <c r="D21" s="40">
        <v>4602</v>
      </c>
      <c r="E21" s="40">
        <v>145</v>
      </c>
      <c r="F21" s="8">
        <v>818</v>
      </c>
      <c r="G21" s="7">
        <v>21</v>
      </c>
      <c r="H21" s="40" t="s">
        <v>10</v>
      </c>
      <c r="I21" s="44" t="s">
        <v>35</v>
      </c>
    </row>
    <row r="22" spans="1:9" x14ac:dyDescent="0.25">
      <c r="A22" s="41"/>
      <c r="B22" s="43"/>
      <c r="C22" s="7" t="s">
        <v>2</v>
      </c>
      <c r="D22" s="41"/>
      <c r="E22" s="41"/>
      <c r="F22" s="8">
        <v>1524</v>
      </c>
      <c r="G22" s="7">
        <v>33</v>
      </c>
      <c r="H22" s="41"/>
      <c r="I22" s="45"/>
    </row>
    <row r="23" spans="1:9" ht="6" customHeight="1" x14ac:dyDescent="0.25">
      <c r="A23" s="2"/>
      <c r="B23" s="2"/>
      <c r="C23" s="2"/>
      <c r="D23" s="25"/>
      <c r="E23" s="25"/>
      <c r="F23" s="2"/>
      <c r="G23" s="2"/>
      <c r="H23" s="2"/>
      <c r="I23" s="2"/>
    </row>
    <row r="24" spans="1:9" x14ac:dyDescent="0.25">
      <c r="A24" s="40">
        <v>27</v>
      </c>
      <c r="B24" s="42">
        <v>43883</v>
      </c>
      <c r="C24" s="7" t="s">
        <v>1</v>
      </c>
      <c r="D24" s="40">
        <v>1469</v>
      </c>
      <c r="E24" s="40">
        <v>50</v>
      </c>
      <c r="F24" s="8">
        <v>554</v>
      </c>
      <c r="G24" s="7">
        <v>27</v>
      </c>
      <c r="H24" s="40" t="s">
        <v>10</v>
      </c>
      <c r="I24" s="44" t="s">
        <v>35</v>
      </c>
    </row>
    <row r="25" spans="1:9" x14ac:dyDescent="0.25">
      <c r="A25" s="41"/>
      <c r="B25" s="43"/>
      <c r="C25" s="7" t="s">
        <v>2</v>
      </c>
      <c r="D25" s="41"/>
      <c r="E25" s="41"/>
      <c r="F25" s="8"/>
      <c r="G25" s="7"/>
      <c r="H25" s="41"/>
      <c r="I25" s="45"/>
    </row>
    <row r="26" spans="1:9" ht="5.25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" customHeight="1" x14ac:dyDescent="0.25">
      <c r="A27" s="30"/>
      <c r="B27" s="32" t="s">
        <v>41</v>
      </c>
      <c r="C27" s="10" t="s">
        <v>1</v>
      </c>
      <c r="D27" s="30">
        <f>SUM(D15:D25)</f>
        <v>10659</v>
      </c>
      <c r="E27" s="30">
        <f>SUM(E15:E25)</f>
        <v>354</v>
      </c>
      <c r="F27" s="9">
        <f>SUM(F15+F18+F21+F24)</f>
        <v>4742</v>
      </c>
      <c r="G27" s="9">
        <f>SUM(G15+G18+G21+G24)</f>
        <v>180</v>
      </c>
      <c r="H27" s="30" t="s">
        <v>42</v>
      </c>
      <c r="I27" s="34" t="s">
        <v>35</v>
      </c>
    </row>
    <row r="28" spans="1:9" x14ac:dyDescent="0.25">
      <c r="A28" s="31"/>
      <c r="B28" s="33"/>
      <c r="C28" s="10" t="s">
        <v>2</v>
      </c>
      <c r="D28" s="31"/>
      <c r="E28" s="31"/>
      <c r="F28" s="9">
        <f>SUM(F16+F19+F22)</f>
        <v>2742</v>
      </c>
      <c r="G28" s="9">
        <f>SUM(G16+G19+G22)</f>
        <v>60</v>
      </c>
      <c r="H28" s="31"/>
      <c r="I28" s="35"/>
    </row>
    <row r="29" spans="1:9" ht="6" customHeight="1" x14ac:dyDescent="0.25"/>
    <row r="30" spans="1:9" x14ac:dyDescent="0.25">
      <c r="A30" s="40">
        <v>28</v>
      </c>
      <c r="B30" s="42">
        <v>43894</v>
      </c>
      <c r="C30" s="7" t="s">
        <v>1</v>
      </c>
      <c r="D30" s="40">
        <v>2504</v>
      </c>
      <c r="E30" s="40">
        <v>113</v>
      </c>
      <c r="F30" s="8">
        <v>1756</v>
      </c>
      <c r="G30" s="7">
        <v>80</v>
      </c>
      <c r="H30" s="40" t="s">
        <v>10</v>
      </c>
      <c r="I30" s="44" t="s">
        <v>35</v>
      </c>
    </row>
    <row r="31" spans="1:9" x14ac:dyDescent="0.25">
      <c r="A31" s="41"/>
      <c r="B31" s="43"/>
      <c r="C31" s="7" t="s">
        <v>2</v>
      </c>
      <c r="D31" s="41"/>
      <c r="E31" s="41"/>
      <c r="F31" s="8">
        <v>278</v>
      </c>
      <c r="G31" s="7">
        <v>9</v>
      </c>
      <c r="H31" s="41"/>
      <c r="I31" s="45"/>
    </row>
    <row r="32" spans="1:9" ht="6" customHeight="1" x14ac:dyDescent="0.25">
      <c r="A32" s="2"/>
      <c r="B32" s="2"/>
      <c r="C32" s="2"/>
      <c r="D32" s="25"/>
      <c r="E32" s="25"/>
      <c r="F32" s="2"/>
      <c r="G32" s="2"/>
      <c r="H32" s="2"/>
      <c r="I32" s="2"/>
    </row>
    <row r="33" spans="1:9" x14ac:dyDescent="0.25">
      <c r="A33" s="40">
        <v>29</v>
      </c>
      <c r="B33" s="42">
        <v>43897</v>
      </c>
      <c r="C33" s="7" t="s">
        <v>1</v>
      </c>
      <c r="D33" s="40">
        <v>1293</v>
      </c>
      <c r="E33" s="40">
        <v>57</v>
      </c>
      <c r="F33" s="8">
        <v>1068</v>
      </c>
      <c r="G33" s="7">
        <v>51</v>
      </c>
      <c r="H33" s="40" t="s">
        <v>17</v>
      </c>
      <c r="I33" s="44" t="s">
        <v>35</v>
      </c>
    </row>
    <row r="34" spans="1:9" x14ac:dyDescent="0.25">
      <c r="A34" s="41"/>
      <c r="B34" s="43"/>
      <c r="C34" s="7" t="s">
        <v>2</v>
      </c>
      <c r="D34" s="41"/>
      <c r="E34" s="41"/>
      <c r="F34" s="8">
        <v>225</v>
      </c>
      <c r="G34" s="7">
        <v>6</v>
      </c>
      <c r="H34" s="41"/>
      <c r="I34" s="45"/>
    </row>
    <row r="35" spans="1:9" ht="5.25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0">
        <v>30</v>
      </c>
      <c r="B36" s="42">
        <v>43899</v>
      </c>
      <c r="C36" s="7" t="s">
        <v>1</v>
      </c>
      <c r="D36" s="40">
        <v>2719</v>
      </c>
      <c r="E36" s="40">
        <v>73</v>
      </c>
      <c r="F36" s="8">
        <v>1759</v>
      </c>
      <c r="G36" s="7">
        <v>53</v>
      </c>
      <c r="H36" s="40" t="s">
        <v>11</v>
      </c>
      <c r="I36" s="44" t="s">
        <v>35</v>
      </c>
    </row>
    <row r="37" spans="1:9" x14ac:dyDescent="0.25">
      <c r="A37" s="41"/>
      <c r="B37" s="43"/>
      <c r="C37" s="7" t="s">
        <v>2</v>
      </c>
      <c r="D37" s="41"/>
      <c r="E37" s="41"/>
      <c r="F37" s="8">
        <v>960</v>
      </c>
      <c r="G37" s="7">
        <v>20</v>
      </c>
      <c r="H37" s="41"/>
      <c r="I37" s="45"/>
    </row>
    <row r="38" spans="1:9" ht="6" customHeight="1" x14ac:dyDescent="0.25">
      <c r="A38" s="2"/>
      <c r="B38" s="2"/>
      <c r="C38" s="2"/>
      <c r="D38" s="25"/>
      <c r="E38" s="25"/>
      <c r="F38" s="2"/>
      <c r="G38" s="2"/>
      <c r="H38" s="2"/>
      <c r="I38" s="2"/>
    </row>
    <row r="39" spans="1:9" x14ac:dyDescent="0.25">
      <c r="A39" s="40">
        <v>31</v>
      </c>
      <c r="B39" s="42">
        <v>43904</v>
      </c>
      <c r="C39" s="7" t="s">
        <v>1</v>
      </c>
      <c r="D39" s="40">
        <v>8815</v>
      </c>
      <c r="E39" s="40">
        <v>298</v>
      </c>
      <c r="F39" s="8">
        <v>5002</v>
      </c>
      <c r="G39" s="7">
        <v>181</v>
      </c>
      <c r="H39" s="40" t="s">
        <v>3</v>
      </c>
      <c r="I39" s="44" t="s">
        <v>35</v>
      </c>
    </row>
    <row r="40" spans="1:9" x14ac:dyDescent="0.25">
      <c r="A40" s="41"/>
      <c r="B40" s="43"/>
      <c r="C40" s="7" t="s">
        <v>2</v>
      </c>
      <c r="D40" s="41"/>
      <c r="E40" s="41"/>
      <c r="F40" s="8">
        <v>790</v>
      </c>
      <c r="G40" s="7">
        <v>19</v>
      </c>
      <c r="H40" s="41"/>
      <c r="I40" s="45"/>
    </row>
    <row r="41" spans="1:9" ht="5.25" customHeight="1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0">
        <v>32</v>
      </c>
      <c r="B42" s="42">
        <v>43920</v>
      </c>
      <c r="C42" s="7" t="s">
        <v>1</v>
      </c>
      <c r="D42" s="40">
        <v>2645</v>
      </c>
      <c r="E42" s="40">
        <v>75</v>
      </c>
      <c r="F42" s="8">
        <v>1606</v>
      </c>
      <c r="G42" s="7">
        <v>42</v>
      </c>
      <c r="H42" s="40" t="s">
        <v>19</v>
      </c>
      <c r="I42" s="44" t="s">
        <v>35</v>
      </c>
    </row>
    <row r="43" spans="1:9" x14ac:dyDescent="0.25">
      <c r="A43" s="41"/>
      <c r="B43" s="43"/>
      <c r="C43" s="7" t="s">
        <v>2</v>
      </c>
      <c r="D43" s="41"/>
      <c r="E43" s="41"/>
      <c r="F43" s="8">
        <v>628</v>
      </c>
      <c r="G43" s="7">
        <v>12</v>
      </c>
      <c r="H43" s="41"/>
      <c r="I43" s="45"/>
    </row>
    <row r="44" spans="1:9" ht="6.75" customHeight="1" x14ac:dyDescent="0.25"/>
    <row r="45" spans="1:9" ht="15" customHeight="1" x14ac:dyDescent="0.25">
      <c r="A45" s="30"/>
      <c r="B45" s="32" t="s">
        <v>43</v>
      </c>
      <c r="C45" s="10" t="s">
        <v>1</v>
      </c>
      <c r="D45" s="30">
        <f>SUM(D30+D33+D36+D39+D42)</f>
        <v>17976</v>
      </c>
      <c r="E45" s="30">
        <f>SUM(E30+E33+E36+E39+E42)</f>
        <v>616</v>
      </c>
      <c r="F45" s="9">
        <f>SUM(F30+F33+F36+F39+F42)</f>
        <v>11191</v>
      </c>
      <c r="G45" s="9">
        <f>SUM(G30+G33+G36+G39+G42)</f>
        <v>407</v>
      </c>
      <c r="H45" s="30" t="s">
        <v>44</v>
      </c>
      <c r="I45" s="34" t="s">
        <v>35</v>
      </c>
    </row>
    <row r="46" spans="1:9" x14ac:dyDescent="0.25">
      <c r="A46" s="31"/>
      <c r="B46" s="33"/>
      <c r="C46" s="10" t="s">
        <v>2</v>
      </c>
      <c r="D46" s="31"/>
      <c r="E46" s="31"/>
      <c r="F46" s="9">
        <f>SUM(F31+F34+F37+F40+F43)</f>
        <v>2881</v>
      </c>
      <c r="G46" s="9">
        <f>SUM(G31+G34+G37+G40+G43)</f>
        <v>66</v>
      </c>
      <c r="H46" s="31"/>
      <c r="I46" s="35"/>
    </row>
    <row r="47" spans="1:9" ht="5.25" customHeight="1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0">
        <v>32</v>
      </c>
      <c r="B48" s="42">
        <v>43927</v>
      </c>
      <c r="C48" s="7" t="s">
        <v>1</v>
      </c>
      <c r="D48" s="40">
        <v>7227</v>
      </c>
      <c r="E48" s="40">
        <v>154</v>
      </c>
      <c r="F48" s="8">
        <v>3371</v>
      </c>
      <c r="G48" s="7">
        <v>79</v>
      </c>
      <c r="H48" s="40" t="s">
        <v>21</v>
      </c>
      <c r="I48" s="44" t="s">
        <v>35</v>
      </c>
    </row>
    <row r="49" spans="1:9" x14ac:dyDescent="0.25">
      <c r="A49" s="41"/>
      <c r="B49" s="43"/>
      <c r="C49" s="7" t="s">
        <v>2</v>
      </c>
      <c r="D49" s="41"/>
      <c r="E49" s="41"/>
      <c r="F49" s="8">
        <v>1876</v>
      </c>
      <c r="G49" s="7">
        <v>44</v>
      </c>
      <c r="H49" s="41"/>
      <c r="I49" s="45"/>
    </row>
    <row r="50" spans="1:9" ht="6.75" customHeight="1" x14ac:dyDescent="0.25"/>
    <row r="51" spans="1:9" ht="15" customHeight="1" x14ac:dyDescent="0.25">
      <c r="A51" s="30"/>
      <c r="B51" s="32" t="s">
        <v>45</v>
      </c>
      <c r="C51" s="10" t="s">
        <v>1</v>
      </c>
      <c r="D51" s="30">
        <v>7227</v>
      </c>
      <c r="E51" s="30">
        <v>154</v>
      </c>
      <c r="F51" s="9">
        <v>3371</v>
      </c>
      <c r="G51" s="9">
        <v>79</v>
      </c>
      <c r="H51" s="30" t="s">
        <v>21</v>
      </c>
      <c r="I51" s="60" t="s">
        <v>35</v>
      </c>
    </row>
    <row r="52" spans="1:9" x14ac:dyDescent="0.25">
      <c r="A52" s="31"/>
      <c r="B52" s="33"/>
      <c r="C52" s="10" t="s">
        <v>2</v>
      </c>
      <c r="D52" s="31"/>
      <c r="E52" s="31"/>
      <c r="F52" s="9">
        <v>1876</v>
      </c>
      <c r="G52" s="9">
        <v>44</v>
      </c>
      <c r="H52" s="31"/>
      <c r="I52" s="61"/>
    </row>
    <row r="53" spans="1:9" ht="6" customHeight="1" x14ac:dyDescent="0.25"/>
    <row r="54" spans="1:9" x14ac:dyDescent="0.25">
      <c r="A54" s="40">
        <v>33</v>
      </c>
      <c r="B54" s="42">
        <v>43957</v>
      </c>
      <c r="C54" s="7" t="s">
        <v>1</v>
      </c>
      <c r="D54" s="40">
        <v>11713</v>
      </c>
      <c r="E54" s="40">
        <v>301</v>
      </c>
      <c r="F54" s="8"/>
      <c r="G54" s="7"/>
      <c r="H54" s="40" t="s">
        <v>3</v>
      </c>
      <c r="I54" s="44" t="s">
        <v>35</v>
      </c>
    </row>
    <row r="55" spans="1:9" x14ac:dyDescent="0.25">
      <c r="A55" s="41"/>
      <c r="B55" s="43"/>
      <c r="C55" s="7" t="s">
        <v>2</v>
      </c>
      <c r="D55" s="41"/>
      <c r="E55" s="41"/>
      <c r="F55" s="8"/>
      <c r="G55" s="7"/>
      <c r="H55" s="41"/>
      <c r="I55" s="45"/>
    </row>
    <row r="56" spans="1:9" ht="6" customHeight="1" x14ac:dyDescent="0.25">
      <c r="A56" s="2"/>
      <c r="B56" s="2"/>
      <c r="C56" s="2"/>
      <c r="D56" s="25"/>
      <c r="E56" s="25"/>
      <c r="F56" s="2"/>
      <c r="G56" s="2"/>
      <c r="H56" s="2"/>
      <c r="I56" s="2"/>
    </row>
    <row r="57" spans="1:9" x14ac:dyDescent="0.25">
      <c r="A57" s="40">
        <v>34</v>
      </c>
      <c r="B57" s="42">
        <v>43960</v>
      </c>
      <c r="C57" s="7" t="s">
        <v>1</v>
      </c>
      <c r="D57" s="40">
        <v>2009</v>
      </c>
      <c r="E57" s="40">
        <v>55</v>
      </c>
      <c r="F57" s="8"/>
      <c r="G57" s="7"/>
      <c r="H57" s="40" t="s">
        <v>17</v>
      </c>
      <c r="I57" s="44" t="s">
        <v>35</v>
      </c>
    </row>
    <row r="58" spans="1:9" x14ac:dyDescent="0.25">
      <c r="A58" s="41"/>
      <c r="B58" s="43"/>
      <c r="C58" s="7" t="s">
        <v>2</v>
      </c>
      <c r="D58" s="41"/>
      <c r="E58" s="41"/>
      <c r="F58" s="8"/>
      <c r="G58" s="7"/>
      <c r="H58" s="41"/>
      <c r="I58" s="45"/>
    </row>
    <row r="59" spans="1:9" ht="5.25" customHeight="1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0">
        <v>35</v>
      </c>
      <c r="B60" s="42">
        <v>43964</v>
      </c>
      <c r="C60" s="7" t="s">
        <v>1</v>
      </c>
      <c r="D60" s="40">
        <v>5975</v>
      </c>
      <c r="E60" s="40">
        <v>158</v>
      </c>
      <c r="F60" s="8"/>
      <c r="G60" s="7"/>
      <c r="H60" s="40" t="s">
        <v>9</v>
      </c>
      <c r="I60" s="44" t="s">
        <v>35</v>
      </c>
    </row>
    <row r="61" spans="1:9" x14ac:dyDescent="0.25">
      <c r="A61" s="41"/>
      <c r="B61" s="43"/>
      <c r="C61" s="7" t="s">
        <v>2</v>
      </c>
      <c r="D61" s="41"/>
      <c r="E61" s="41"/>
      <c r="F61" s="8"/>
      <c r="G61" s="7"/>
      <c r="H61" s="41"/>
      <c r="I61" s="45"/>
    </row>
    <row r="62" spans="1:9" ht="6" customHeight="1" x14ac:dyDescent="0.25">
      <c r="A62" s="2"/>
      <c r="B62" s="2"/>
      <c r="C62" s="2"/>
      <c r="D62" s="25"/>
      <c r="E62" s="25"/>
      <c r="F62" s="2"/>
      <c r="G62" s="2"/>
      <c r="H62" s="2"/>
      <c r="I62" s="2"/>
    </row>
    <row r="63" spans="1:9" x14ac:dyDescent="0.25">
      <c r="A63" s="40">
        <v>36</v>
      </c>
      <c r="B63" s="42">
        <v>43966</v>
      </c>
      <c r="C63" s="7" t="s">
        <v>1</v>
      </c>
      <c r="D63" s="40">
        <v>4484</v>
      </c>
      <c r="E63" s="40">
        <v>114</v>
      </c>
      <c r="F63" s="8"/>
      <c r="G63" s="7"/>
      <c r="H63" s="40" t="s">
        <v>22</v>
      </c>
      <c r="I63" s="44" t="s">
        <v>35</v>
      </c>
    </row>
    <row r="64" spans="1:9" x14ac:dyDescent="0.25">
      <c r="A64" s="41"/>
      <c r="B64" s="43"/>
      <c r="C64" s="7" t="s">
        <v>2</v>
      </c>
      <c r="D64" s="41"/>
      <c r="E64" s="41"/>
      <c r="F64" s="8"/>
      <c r="G64" s="7"/>
      <c r="H64" s="41"/>
      <c r="I64" s="45"/>
    </row>
    <row r="65" spans="1:9" ht="5.25" customHeight="1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0">
        <v>37</v>
      </c>
      <c r="B66" s="42">
        <v>43971</v>
      </c>
      <c r="C66" s="7" t="s">
        <v>1</v>
      </c>
      <c r="D66" s="40">
        <v>3520</v>
      </c>
      <c r="E66" s="40">
        <v>93</v>
      </c>
      <c r="F66" s="8"/>
      <c r="G66" s="7"/>
      <c r="H66" s="40" t="s">
        <v>37</v>
      </c>
      <c r="I66" s="44" t="s">
        <v>35</v>
      </c>
    </row>
    <row r="67" spans="1:9" x14ac:dyDescent="0.25">
      <c r="A67" s="41"/>
      <c r="B67" s="43"/>
      <c r="C67" s="7" t="s">
        <v>2</v>
      </c>
      <c r="D67" s="41"/>
      <c r="E67" s="41"/>
      <c r="F67" s="8"/>
      <c r="G67" s="7"/>
      <c r="H67" s="41"/>
      <c r="I67" s="45"/>
    </row>
    <row r="68" spans="1:9" ht="5.25" customHeight="1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0">
        <v>38</v>
      </c>
      <c r="B69" s="42">
        <v>43974</v>
      </c>
      <c r="C69" s="7" t="s">
        <v>1</v>
      </c>
      <c r="D69" s="40">
        <v>4133</v>
      </c>
      <c r="E69" s="40">
        <v>108</v>
      </c>
      <c r="F69" s="8"/>
      <c r="G69" s="7"/>
      <c r="H69" s="40" t="s">
        <v>46</v>
      </c>
      <c r="I69" s="44" t="s">
        <v>35</v>
      </c>
    </row>
    <row r="70" spans="1:9" x14ac:dyDescent="0.25">
      <c r="A70" s="41"/>
      <c r="B70" s="43"/>
      <c r="C70" s="7" t="s">
        <v>2</v>
      </c>
      <c r="D70" s="41"/>
      <c r="E70" s="41"/>
      <c r="F70" s="8"/>
      <c r="G70" s="7"/>
      <c r="H70" s="41"/>
      <c r="I70" s="45"/>
    </row>
    <row r="71" spans="1:9" ht="6" customHeight="1" x14ac:dyDescent="0.25">
      <c r="A71" s="2"/>
      <c r="B71" s="2"/>
      <c r="C71" s="2"/>
      <c r="D71" s="25"/>
      <c r="E71" s="25"/>
      <c r="F71" s="2"/>
      <c r="G71" s="2"/>
      <c r="H71" s="2"/>
      <c r="I71" s="2"/>
    </row>
    <row r="72" spans="1:9" x14ac:dyDescent="0.25">
      <c r="A72" s="40">
        <v>39</v>
      </c>
      <c r="B72" s="42">
        <v>43978</v>
      </c>
      <c r="C72" s="7" t="s">
        <v>1</v>
      </c>
      <c r="D72" s="40">
        <v>211</v>
      </c>
      <c r="E72" s="40">
        <v>3</v>
      </c>
      <c r="F72" s="8"/>
      <c r="G72" s="7"/>
      <c r="H72" s="40" t="s">
        <v>47</v>
      </c>
      <c r="I72" s="44" t="s">
        <v>35</v>
      </c>
    </row>
    <row r="73" spans="1:9" x14ac:dyDescent="0.25">
      <c r="A73" s="41"/>
      <c r="B73" s="43"/>
      <c r="C73" s="7" t="s">
        <v>2</v>
      </c>
      <c r="D73" s="41"/>
      <c r="E73" s="41"/>
      <c r="F73" s="8"/>
      <c r="G73" s="7"/>
      <c r="H73" s="41"/>
      <c r="I73" s="45"/>
    </row>
    <row r="74" spans="1:9" ht="5.25" customHeight="1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0">
        <v>40</v>
      </c>
      <c r="B75" s="42">
        <v>43981</v>
      </c>
      <c r="C75" s="7" t="s">
        <v>1</v>
      </c>
      <c r="D75" s="40">
        <v>1963</v>
      </c>
      <c r="E75" s="40">
        <v>48</v>
      </c>
      <c r="F75" s="8"/>
      <c r="G75" s="7"/>
      <c r="H75" s="40" t="s">
        <v>12</v>
      </c>
      <c r="I75" s="44" t="s">
        <v>35</v>
      </c>
    </row>
    <row r="76" spans="1:9" x14ac:dyDescent="0.25">
      <c r="A76" s="41"/>
      <c r="B76" s="43"/>
      <c r="C76" s="7" t="s">
        <v>2</v>
      </c>
      <c r="D76" s="41"/>
      <c r="E76" s="41"/>
      <c r="F76" s="8"/>
      <c r="G76" s="7"/>
      <c r="H76" s="41"/>
      <c r="I76" s="45"/>
    </row>
    <row r="77" spans="1:9" ht="6.75" customHeight="1" x14ac:dyDescent="0.25"/>
    <row r="78" spans="1:9" ht="15" customHeight="1" x14ac:dyDescent="0.25">
      <c r="A78" s="30"/>
      <c r="B78" s="32" t="s">
        <v>48</v>
      </c>
      <c r="C78" s="10" t="s">
        <v>1</v>
      </c>
      <c r="D78" s="30">
        <f>(D54+D57+D60+D63+D66+D69+D72+D75)</f>
        <v>34008</v>
      </c>
      <c r="E78" s="30">
        <f>(E54+E57+E60+E63+E66+E69+E72+E75)</f>
        <v>880</v>
      </c>
      <c r="F78" s="9"/>
      <c r="G78" s="9"/>
      <c r="H78" s="30" t="s">
        <v>49</v>
      </c>
      <c r="I78" s="60" t="s">
        <v>35</v>
      </c>
    </row>
    <row r="79" spans="1:9" x14ac:dyDescent="0.25">
      <c r="A79" s="31"/>
      <c r="B79" s="33"/>
      <c r="C79" s="10" t="s">
        <v>2</v>
      </c>
      <c r="D79" s="31"/>
      <c r="E79" s="31"/>
      <c r="F79" s="9"/>
      <c r="G79" s="9"/>
      <c r="H79" s="31"/>
      <c r="I79" s="61"/>
    </row>
  </sheetData>
  <mergeCells count="156">
    <mergeCell ref="A78:A79"/>
    <mergeCell ref="B78:B79"/>
    <mergeCell ref="D78:D79"/>
    <mergeCell ref="E78:E79"/>
    <mergeCell ref="H78:H79"/>
    <mergeCell ref="I78:I79"/>
    <mergeCell ref="A75:A76"/>
    <mergeCell ref="B75:B76"/>
    <mergeCell ref="D75:D76"/>
    <mergeCell ref="E75:E76"/>
    <mergeCell ref="H75:H76"/>
    <mergeCell ref="I75:I76"/>
    <mergeCell ref="A72:A73"/>
    <mergeCell ref="B72:B73"/>
    <mergeCell ref="D72:D73"/>
    <mergeCell ref="E72:E73"/>
    <mergeCell ref="H72:H73"/>
    <mergeCell ref="I72:I73"/>
    <mergeCell ref="A69:A70"/>
    <mergeCell ref="B69:B70"/>
    <mergeCell ref="D69:D70"/>
    <mergeCell ref="E69:E70"/>
    <mergeCell ref="H69:H70"/>
    <mergeCell ref="I69:I70"/>
    <mergeCell ref="A66:A67"/>
    <mergeCell ref="B66:B67"/>
    <mergeCell ref="D66:D67"/>
    <mergeCell ref="E66:E67"/>
    <mergeCell ref="H66:H67"/>
    <mergeCell ref="I66:I67"/>
    <mergeCell ref="A63:A64"/>
    <mergeCell ref="B63:B64"/>
    <mergeCell ref="D63:D64"/>
    <mergeCell ref="E63:E64"/>
    <mergeCell ref="H63:H64"/>
    <mergeCell ref="I63:I64"/>
    <mergeCell ref="A60:A61"/>
    <mergeCell ref="B60:B61"/>
    <mergeCell ref="D60:D61"/>
    <mergeCell ref="E60:E61"/>
    <mergeCell ref="H60:H61"/>
    <mergeCell ref="I60:I61"/>
    <mergeCell ref="A57:A58"/>
    <mergeCell ref="B57:B58"/>
    <mergeCell ref="D57:D58"/>
    <mergeCell ref="E57:E58"/>
    <mergeCell ref="H57:H58"/>
    <mergeCell ref="I57:I58"/>
    <mergeCell ref="A54:A55"/>
    <mergeCell ref="B54:B55"/>
    <mergeCell ref="D54:D55"/>
    <mergeCell ref="E54:E55"/>
    <mergeCell ref="H54:H55"/>
    <mergeCell ref="I54:I55"/>
    <mergeCell ref="A51:A52"/>
    <mergeCell ref="B51:B52"/>
    <mergeCell ref="D51:D52"/>
    <mergeCell ref="E51:E52"/>
    <mergeCell ref="H51:H52"/>
    <mergeCell ref="I51:I52"/>
    <mergeCell ref="A48:A49"/>
    <mergeCell ref="B48:B49"/>
    <mergeCell ref="D48:D49"/>
    <mergeCell ref="E48:E49"/>
    <mergeCell ref="H48:H49"/>
    <mergeCell ref="I48:I49"/>
    <mergeCell ref="A45:A46"/>
    <mergeCell ref="B45:B46"/>
    <mergeCell ref="D45:D46"/>
    <mergeCell ref="E45:E46"/>
    <mergeCell ref="H45:H46"/>
    <mergeCell ref="I45:I46"/>
    <mergeCell ref="A42:A43"/>
    <mergeCell ref="B42:B43"/>
    <mergeCell ref="D42:D43"/>
    <mergeCell ref="E42:E43"/>
    <mergeCell ref="H42:H43"/>
    <mergeCell ref="I42:I43"/>
    <mergeCell ref="A39:A40"/>
    <mergeCell ref="B39:B40"/>
    <mergeCell ref="D39:D40"/>
    <mergeCell ref="E39:E40"/>
    <mergeCell ref="H39:H40"/>
    <mergeCell ref="I39:I40"/>
    <mergeCell ref="A36:A37"/>
    <mergeCell ref="B36:B37"/>
    <mergeCell ref="D36:D37"/>
    <mergeCell ref="E36:E37"/>
    <mergeCell ref="H36:H37"/>
    <mergeCell ref="I36:I37"/>
    <mergeCell ref="A33:A34"/>
    <mergeCell ref="B33:B34"/>
    <mergeCell ref="D33:D34"/>
    <mergeCell ref="E33:E34"/>
    <mergeCell ref="H33:H34"/>
    <mergeCell ref="I33:I34"/>
    <mergeCell ref="A30:A31"/>
    <mergeCell ref="B30:B31"/>
    <mergeCell ref="D30:D31"/>
    <mergeCell ref="E30:E31"/>
    <mergeCell ref="H30:H31"/>
    <mergeCell ref="I30:I31"/>
    <mergeCell ref="A27:A28"/>
    <mergeCell ref="B27:B28"/>
    <mergeCell ref="D27:D28"/>
    <mergeCell ref="E27:E28"/>
    <mergeCell ref="H27:H28"/>
    <mergeCell ref="I27:I28"/>
    <mergeCell ref="A24:A25"/>
    <mergeCell ref="B24:B25"/>
    <mergeCell ref="D24:D25"/>
    <mergeCell ref="E24:E25"/>
    <mergeCell ref="H24:H25"/>
    <mergeCell ref="I24:I25"/>
    <mergeCell ref="A21:A22"/>
    <mergeCell ref="B21:B22"/>
    <mergeCell ref="D21:D22"/>
    <mergeCell ref="E21:E22"/>
    <mergeCell ref="H21:H22"/>
    <mergeCell ref="I21:I22"/>
    <mergeCell ref="A18:A19"/>
    <mergeCell ref="B18:B19"/>
    <mergeCell ref="D18:D19"/>
    <mergeCell ref="E18:E19"/>
    <mergeCell ref="H18:H19"/>
    <mergeCell ref="I18:I19"/>
    <mergeCell ref="A15:A16"/>
    <mergeCell ref="B15:B16"/>
    <mergeCell ref="D15:D16"/>
    <mergeCell ref="E15:E16"/>
    <mergeCell ref="H15:H16"/>
    <mergeCell ref="I15:I16"/>
    <mergeCell ref="A12:A13"/>
    <mergeCell ref="B12:B13"/>
    <mergeCell ref="D12:D13"/>
    <mergeCell ref="E12:E13"/>
    <mergeCell ref="H12:H13"/>
    <mergeCell ref="I12:I13"/>
    <mergeCell ref="A9:A10"/>
    <mergeCell ref="B9:B10"/>
    <mergeCell ref="D9:D10"/>
    <mergeCell ref="E9:E10"/>
    <mergeCell ref="H9:H10"/>
    <mergeCell ref="I9:I10"/>
    <mergeCell ref="A6:A7"/>
    <mergeCell ref="B6:B7"/>
    <mergeCell ref="D6:D7"/>
    <mergeCell ref="E6:E7"/>
    <mergeCell ref="H6:H7"/>
    <mergeCell ref="I6:I7"/>
    <mergeCell ref="A1:I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- Dec 2019</vt:lpstr>
      <vt:lpstr>Jan - May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DELL</cp:lastModifiedBy>
  <dcterms:created xsi:type="dcterms:W3CDTF">2019-11-01T03:48:06Z</dcterms:created>
  <dcterms:modified xsi:type="dcterms:W3CDTF">2020-07-05T09:26:52Z</dcterms:modified>
</cp:coreProperties>
</file>